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DEB4A074-2270-45DB-98F2-150D83BE3E4C}" xr6:coauthVersionLast="47" xr6:coauthVersionMax="47" xr10:uidLastSave="{00000000-0000-0000-0000-000000000000}"/>
  <workbookProtection workbookAlgorithmName="SHA-512" workbookHashValue="YCKy+hp0awYZpDDvecbi0UMzNClO+BDdiWQT6li6nrLttomteAUruqB20W6ONxB9atSwUEC8KJG5bLIWMoEINg==" workbookSaltValue="RNH1l1iRPTAMQGvWCmPwmg==" workbookSpinCount="100000" lockStructure="1"/>
  <bookViews>
    <workbookView xWindow="-120" yWindow="-120" windowWidth="29040" windowHeight="15720" xr2:uid="{AEDCD758-E0D3-401F-810B-EE013EFF1C01}"/>
  </bookViews>
  <sheets>
    <sheet name="Instructions" sheetId="14" r:id="rId1"/>
    <sheet name="Grant Information" sheetId="16" r:id="rId2"/>
    <sheet name="Contacts" sheetId="3" r:id="rId3"/>
    <sheet name="Program Description" sheetId="4" r:id="rId4"/>
    <sheet name="Judges &amp; Magistrates" sheetId="6" r:id="rId5"/>
    <sheet name="Substance Use Treatment" sheetId="7" r:id="rId6"/>
    <sheet name="Mental Health Services" sheetId="8" r:id="rId7"/>
    <sheet name="Quality of Life Services" sheetId="15" r:id="rId8"/>
    <sheet name="Financial" sheetId="5" r:id="rId9"/>
    <sheet name="FY27 Budget" sheetId="17" r:id="rId10"/>
    <sheet name="FY28 Budget" sheetId="20" r:id="rId11"/>
    <sheet name="FY27 Budget Justification" sheetId="18" r:id="rId12"/>
    <sheet name="FY28 Budget Justification " sheetId="25" r:id="rId13"/>
    <sheet name="Surcharge Justification" sheetId="23" r:id="rId14"/>
    <sheet name="Budget &amp; Surcharge Summary" sheetId="1" r:id="rId15"/>
    <sheet name="Assurances" sheetId="1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7" l="1"/>
  <c r="B5" i="18" s="1"/>
  <c r="I8" i="17"/>
  <c r="J8" i="17"/>
  <c r="H13" i="17"/>
  <c r="B10" i="18" s="1"/>
  <c r="D13" i="1"/>
  <c r="D12" i="1"/>
  <c r="D8" i="1"/>
  <c r="D7" i="1"/>
  <c r="E28" i="5"/>
  <c r="E27" i="5"/>
  <c r="E16" i="5"/>
  <c r="E15" i="5"/>
  <c r="A54" i="25"/>
  <c r="A53" i="25"/>
  <c r="E55" i="1"/>
  <c r="E50" i="1"/>
  <c r="F50" i="1"/>
  <c r="G50" i="1"/>
  <c r="H50" i="1"/>
  <c r="I50" i="1"/>
  <c r="D50" i="1"/>
  <c r="E48" i="1"/>
  <c r="F48" i="1"/>
  <c r="G48" i="1"/>
  <c r="H48" i="1"/>
  <c r="I48" i="1"/>
  <c r="D48" i="1"/>
  <c r="E27" i="1"/>
  <c r="F27" i="1"/>
  <c r="G27" i="1"/>
  <c r="H27" i="1"/>
  <c r="I27" i="1"/>
  <c r="D27" i="1"/>
  <c r="E25" i="1"/>
  <c r="F25" i="1"/>
  <c r="G25" i="1"/>
  <c r="H25" i="1"/>
  <c r="I25" i="1"/>
  <c r="D25" i="1"/>
  <c r="E32" i="1"/>
  <c r="A53" i="18"/>
  <c r="A54" i="18"/>
  <c r="A51" i="25"/>
  <c r="A52" i="25"/>
  <c r="A50" i="25"/>
  <c r="A51" i="18"/>
  <c r="A52" i="18"/>
  <c r="A50" i="18"/>
  <c r="E51" i="1"/>
  <c r="F51" i="1"/>
  <c r="G51" i="1"/>
  <c r="H51" i="1"/>
  <c r="I51" i="1"/>
  <c r="E49" i="1"/>
  <c r="F49" i="1"/>
  <c r="G49" i="1"/>
  <c r="H49" i="1"/>
  <c r="I49" i="1"/>
  <c r="E47" i="1"/>
  <c r="F47" i="1"/>
  <c r="G47" i="1"/>
  <c r="H47" i="1"/>
  <c r="I47" i="1"/>
  <c r="E46" i="1"/>
  <c r="F46" i="1"/>
  <c r="G46" i="1"/>
  <c r="H46" i="1"/>
  <c r="I46" i="1"/>
  <c r="E45" i="1"/>
  <c r="F45" i="1"/>
  <c r="G45" i="1"/>
  <c r="H45" i="1"/>
  <c r="I45" i="1"/>
  <c r="D51" i="1"/>
  <c r="D49" i="1"/>
  <c r="D47" i="1"/>
  <c r="D46" i="1"/>
  <c r="E28" i="1"/>
  <c r="F28" i="1"/>
  <c r="G28" i="1"/>
  <c r="H28" i="1"/>
  <c r="I28" i="1"/>
  <c r="E26" i="1"/>
  <c r="F26" i="1"/>
  <c r="G26" i="1"/>
  <c r="H26" i="1"/>
  <c r="I26" i="1"/>
  <c r="E24" i="1"/>
  <c r="F24" i="1"/>
  <c r="G24" i="1"/>
  <c r="H24" i="1"/>
  <c r="I24" i="1"/>
  <c r="E23" i="1"/>
  <c r="F23" i="1"/>
  <c r="G23" i="1"/>
  <c r="H23" i="1"/>
  <c r="I23" i="1"/>
  <c r="F22" i="1"/>
  <c r="G22" i="1"/>
  <c r="H22" i="1"/>
  <c r="I22" i="1"/>
  <c r="E22" i="1"/>
  <c r="D28" i="1"/>
  <c r="D26" i="1"/>
  <c r="D24" i="1"/>
  <c r="D23" i="1"/>
  <c r="J33" i="20"/>
  <c r="I33" i="20"/>
  <c r="H33" i="20"/>
  <c r="B29" i="25" s="1"/>
  <c r="C57" i="20"/>
  <c r="D57" i="20"/>
  <c r="E57" i="20"/>
  <c r="F57" i="20"/>
  <c r="G57" i="20"/>
  <c r="B57" i="20"/>
  <c r="C52" i="20"/>
  <c r="D52" i="20"/>
  <c r="E52" i="20"/>
  <c r="F52" i="20"/>
  <c r="G52" i="20"/>
  <c r="B52" i="20"/>
  <c r="C48" i="20"/>
  <c r="D48" i="20"/>
  <c r="E48" i="20"/>
  <c r="F48" i="20"/>
  <c r="G48" i="20"/>
  <c r="B48" i="20"/>
  <c r="C43" i="20"/>
  <c r="D43" i="20"/>
  <c r="E43" i="20"/>
  <c r="F43" i="20"/>
  <c r="G43" i="20"/>
  <c r="B43" i="20"/>
  <c r="J33" i="17"/>
  <c r="I33" i="17"/>
  <c r="H33" i="17"/>
  <c r="B29" i="18" s="1"/>
  <c r="C57" i="17"/>
  <c r="D57" i="17"/>
  <c r="E57" i="17"/>
  <c r="F57" i="17"/>
  <c r="G57" i="17"/>
  <c r="B57" i="17"/>
  <c r="C52" i="17"/>
  <c r="D52" i="17"/>
  <c r="E52" i="17"/>
  <c r="F52" i="17"/>
  <c r="G52" i="17"/>
  <c r="B52" i="17"/>
  <c r="C48" i="17"/>
  <c r="D48" i="17"/>
  <c r="E48" i="17"/>
  <c r="F48" i="17"/>
  <c r="G48" i="17"/>
  <c r="B48" i="17"/>
  <c r="C43" i="17"/>
  <c r="D43" i="17"/>
  <c r="E43" i="17"/>
  <c r="F43" i="17"/>
  <c r="G43" i="17"/>
  <c r="B43" i="17"/>
  <c r="G64" i="20"/>
  <c r="F64" i="20"/>
  <c r="E64" i="20"/>
  <c r="D64" i="20"/>
  <c r="C64" i="20"/>
  <c r="B64" i="20"/>
  <c r="J63" i="20"/>
  <c r="I63" i="20"/>
  <c r="H63" i="20"/>
  <c r="B54" i="25" s="1"/>
  <c r="J62" i="20"/>
  <c r="I62" i="20"/>
  <c r="H62" i="20"/>
  <c r="B53" i="25" s="1"/>
  <c r="J61" i="20"/>
  <c r="I61" i="20"/>
  <c r="H61" i="20"/>
  <c r="B52" i="25" s="1"/>
  <c r="J60" i="20"/>
  <c r="I60" i="20"/>
  <c r="H60" i="20"/>
  <c r="B51" i="25" s="1"/>
  <c r="J59" i="20"/>
  <c r="I59" i="20"/>
  <c r="H59" i="20"/>
  <c r="B50" i="25" s="1"/>
  <c r="J56" i="20"/>
  <c r="I56" i="20"/>
  <c r="H56" i="20"/>
  <c r="B48" i="25" s="1"/>
  <c r="J54" i="20"/>
  <c r="I54" i="20"/>
  <c r="H54" i="20"/>
  <c r="B46" i="25" s="1"/>
  <c r="J51" i="20"/>
  <c r="I51" i="20"/>
  <c r="H51" i="20"/>
  <c r="B44" i="25" s="1"/>
  <c r="J50" i="20"/>
  <c r="I50" i="20"/>
  <c r="H50" i="20"/>
  <c r="J47" i="20"/>
  <c r="I47" i="20"/>
  <c r="H47" i="20"/>
  <c r="B41" i="25" s="1"/>
  <c r="J46" i="20"/>
  <c r="I46" i="20"/>
  <c r="H46" i="20"/>
  <c r="B40" i="25" s="1"/>
  <c r="J45" i="20"/>
  <c r="I45" i="20"/>
  <c r="H45" i="20"/>
  <c r="J42" i="20"/>
  <c r="I42" i="20"/>
  <c r="H42" i="20"/>
  <c r="B37" i="25" s="1"/>
  <c r="J41" i="20"/>
  <c r="I41" i="20"/>
  <c r="H41" i="20"/>
  <c r="B36" i="25" s="1"/>
  <c r="J40" i="20"/>
  <c r="I40" i="20"/>
  <c r="H40" i="20"/>
  <c r="B35" i="25" s="1"/>
  <c r="J39" i="20"/>
  <c r="I39" i="20"/>
  <c r="H39" i="20"/>
  <c r="B34" i="25" s="1"/>
  <c r="D15" i="23"/>
  <c r="D14" i="23"/>
  <c r="D45" i="1"/>
  <c r="D22" i="1"/>
  <c r="H60" i="17"/>
  <c r="B51" i="18" s="1"/>
  <c r="H61" i="17"/>
  <c r="B52" i="18" s="1"/>
  <c r="H62" i="17"/>
  <c r="B53" i="18" s="1"/>
  <c r="H63" i="17"/>
  <c r="B54" i="18" s="1"/>
  <c r="H59" i="17"/>
  <c r="B50" i="18" s="1"/>
  <c r="H40" i="17"/>
  <c r="B35" i="18" s="1"/>
  <c r="H41" i="17"/>
  <c r="B36" i="18" s="1"/>
  <c r="H42" i="17"/>
  <c r="B37" i="18" s="1"/>
  <c r="H45" i="17"/>
  <c r="B39" i="18" s="1"/>
  <c r="H46" i="17"/>
  <c r="B40" i="18" s="1"/>
  <c r="H50" i="17"/>
  <c r="B43" i="18" s="1"/>
  <c r="H51" i="17"/>
  <c r="B44" i="18" s="1"/>
  <c r="H47" i="17"/>
  <c r="B41" i="18" s="1"/>
  <c r="H54" i="17"/>
  <c r="B46" i="18" s="1"/>
  <c r="H56" i="17"/>
  <c r="B48" i="18" s="1"/>
  <c r="H39" i="17"/>
  <c r="H32" i="17"/>
  <c r="B28" i="18" s="1"/>
  <c r="H34" i="17"/>
  <c r="B30" i="18" s="1"/>
  <c r="H35" i="17"/>
  <c r="B31" i="18" s="1"/>
  <c r="H55" i="17"/>
  <c r="B47" i="18" s="1"/>
  <c r="H36" i="17"/>
  <c r="B32" i="18" s="1"/>
  <c r="H31" i="17"/>
  <c r="B27" i="18" s="1"/>
  <c r="H9" i="17"/>
  <c r="B6" i="18" s="1"/>
  <c r="H10" i="17"/>
  <c r="B7" i="18" s="1"/>
  <c r="H11" i="17"/>
  <c r="B8" i="18" s="1"/>
  <c r="H12" i="17"/>
  <c r="B9" i="18" s="1"/>
  <c r="H14" i="17"/>
  <c r="B11" i="18" s="1"/>
  <c r="H15" i="17"/>
  <c r="B12" i="18" s="1"/>
  <c r="H16" i="17"/>
  <c r="B13" i="18" s="1"/>
  <c r="H17" i="17"/>
  <c r="B14" i="18" s="1"/>
  <c r="H18" i="17"/>
  <c r="B15" i="18" s="1"/>
  <c r="H19" i="17"/>
  <c r="B16" i="18" s="1"/>
  <c r="H20" i="17"/>
  <c r="B17" i="18" s="1"/>
  <c r="H21" i="17"/>
  <c r="B18" i="18" s="1"/>
  <c r="H22" i="17"/>
  <c r="B19" i="18" s="1"/>
  <c r="H23" i="17"/>
  <c r="B20" i="18" s="1"/>
  <c r="H24" i="17"/>
  <c r="B21" i="18" s="1"/>
  <c r="H25" i="17"/>
  <c r="B22" i="18" s="1"/>
  <c r="H26" i="17"/>
  <c r="B23" i="18" s="1"/>
  <c r="H27" i="17"/>
  <c r="B24" i="18" s="1"/>
  <c r="H28" i="17"/>
  <c r="B25" i="18" s="1"/>
  <c r="H32" i="20"/>
  <c r="B28" i="25" s="1"/>
  <c r="H34" i="20"/>
  <c r="B30" i="25" s="1"/>
  <c r="H35" i="20"/>
  <c r="B31" i="25" s="1"/>
  <c r="H55" i="20"/>
  <c r="B47" i="25" s="1"/>
  <c r="H36" i="20"/>
  <c r="B32" i="25" s="1"/>
  <c r="H31" i="20"/>
  <c r="B27" i="25" s="1"/>
  <c r="H9" i="20"/>
  <c r="B6" i="25" s="1"/>
  <c r="H10" i="20"/>
  <c r="B7" i="25" s="1"/>
  <c r="H11" i="20"/>
  <c r="B8" i="25" s="1"/>
  <c r="H12" i="20"/>
  <c r="B9" i="25" s="1"/>
  <c r="H13" i="20"/>
  <c r="B10" i="25" s="1"/>
  <c r="H14" i="20"/>
  <c r="B11" i="25" s="1"/>
  <c r="H15" i="20"/>
  <c r="B12" i="25" s="1"/>
  <c r="H16" i="20"/>
  <c r="B13" i="25" s="1"/>
  <c r="H17" i="20"/>
  <c r="B14" i="25" s="1"/>
  <c r="H18" i="20"/>
  <c r="B15" i="25" s="1"/>
  <c r="H19" i="20"/>
  <c r="B16" i="25" s="1"/>
  <c r="H20" i="20"/>
  <c r="B17" i="25" s="1"/>
  <c r="H21" i="20"/>
  <c r="B18" i="25" s="1"/>
  <c r="H22" i="20"/>
  <c r="B19" i="25" s="1"/>
  <c r="H23" i="20"/>
  <c r="B20" i="25" s="1"/>
  <c r="H24" i="20"/>
  <c r="B21" i="25" s="1"/>
  <c r="H25" i="20"/>
  <c r="B22" i="25" s="1"/>
  <c r="H26" i="20"/>
  <c r="B23" i="25" s="1"/>
  <c r="H27" i="20"/>
  <c r="B24" i="25" s="1"/>
  <c r="H28" i="20"/>
  <c r="B25" i="25" s="1"/>
  <c r="H8" i="20"/>
  <c r="B5" i="25" s="1"/>
  <c r="J32" i="20"/>
  <c r="J34" i="20"/>
  <c r="J35" i="20"/>
  <c r="J55" i="20"/>
  <c r="J36" i="20"/>
  <c r="J31" i="20"/>
  <c r="J16" i="20"/>
  <c r="J9" i="20"/>
  <c r="J10" i="20"/>
  <c r="J11" i="20"/>
  <c r="J12" i="20"/>
  <c r="J13" i="20"/>
  <c r="J14" i="20"/>
  <c r="J15" i="20"/>
  <c r="J17" i="20"/>
  <c r="J18" i="20"/>
  <c r="J19" i="20"/>
  <c r="J20" i="20"/>
  <c r="J21" i="20"/>
  <c r="J22" i="20"/>
  <c r="J23" i="20"/>
  <c r="J24" i="20"/>
  <c r="J25" i="20"/>
  <c r="J26" i="20"/>
  <c r="J27" i="20"/>
  <c r="J28" i="20"/>
  <c r="J8" i="20"/>
  <c r="J60" i="17"/>
  <c r="J61" i="17"/>
  <c r="J62" i="17"/>
  <c r="J63" i="17"/>
  <c r="J59" i="17"/>
  <c r="J40" i="17"/>
  <c r="J41" i="17"/>
  <c r="J42" i="17"/>
  <c r="J45" i="17"/>
  <c r="J46" i="17"/>
  <c r="J50" i="17"/>
  <c r="J51" i="17"/>
  <c r="J47" i="17"/>
  <c r="J54" i="17"/>
  <c r="J56" i="17"/>
  <c r="J39" i="17"/>
  <c r="J32" i="17"/>
  <c r="J34" i="17"/>
  <c r="J35" i="17"/>
  <c r="J55" i="17"/>
  <c r="J36" i="17"/>
  <c r="J31" i="17"/>
  <c r="I9" i="17"/>
  <c r="I10" i="17"/>
  <c r="I11" i="17"/>
  <c r="I12" i="17"/>
  <c r="I13" i="17"/>
  <c r="I14" i="17"/>
  <c r="I15" i="17"/>
  <c r="I16" i="17"/>
  <c r="I17" i="17"/>
  <c r="I18" i="17"/>
  <c r="I19" i="17"/>
  <c r="I20" i="17"/>
  <c r="I21" i="17"/>
  <c r="I22" i="17"/>
  <c r="I23" i="17"/>
  <c r="I24" i="17"/>
  <c r="I25" i="17"/>
  <c r="I26" i="17"/>
  <c r="I27" i="17"/>
  <c r="I28" i="17"/>
  <c r="J9" i="17"/>
  <c r="J10" i="17"/>
  <c r="J11" i="17"/>
  <c r="J12" i="17"/>
  <c r="J13" i="17"/>
  <c r="J14" i="17"/>
  <c r="J15" i="17"/>
  <c r="J16" i="17"/>
  <c r="J17" i="17"/>
  <c r="J18" i="17"/>
  <c r="J19" i="17"/>
  <c r="J20" i="17"/>
  <c r="J21" i="17"/>
  <c r="J22" i="17"/>
  <c r="J23" i="17"/>
  <c r="J24" i="17"/>
  <c r="J25" i="17"/>
  <c r="J26" i="17"/>
  <c r="J27" i="17"/>
  <c r="J28" i="17"/>
  <c r="E17" i="5" l="1"/>
  <c r="E29" i="5"/>
  <c r="H52" i="20"/>
  <c r="J49" i="1" s="1"/>
  <c r="J64" i="17"/>
  <c r="L28" i="1" s="1"/>
  <c r="H48" i="17"/>
  <c r="J25" i="1" s="1"/>
  <c r="M22" i="1"/>
  <c r="D16" i="23"/>
  <c r="I52" i="20"/>
  <c r="K49" i="1" s="1"/>
  <c r="J52" i="20"/>
  <c r="L49" i="1" s="1"/>
  <c r="J48" i="20"/>
  <c r="L48" i="1" s="1"/>
  <c r="H57" i="20"/>
  <c r="J50" i="1" s="1"/>
  <c r="M49" i="1"/>
  <c r="J57" i="20"/>
  <c r="L50" i="1" s="1"/>
  <c r="J29" i="17"/>
  <c r="L22" i="1" s="1"/>
  <c r="M26" i="1"/>
  <c r="J57" i="17"/>
  <c r="L27" i="1" s="1"/>
  <c r="M24" i="1"/>
  <c r="J52" i="17"/>
  <c r="L26" i="1" s="1"/>
  <c r="M23" i="1"/>
  <c r="J48" i="17"/>
  <c r="L25" i="1" s="1"/>
  <c r="M25" i="1"/>
  <c r="J37" i="17"/>
  <c r="L23" i="1" s="1"/>
  <c r="M48" i="1"/>
  <c r="M47" i="1"/>
  <c r="M46" i="1"/>
  <c r="M45" i="1"/>
  <c r="M51" i="1"/>
  <c r="M50" i="1"/>
  <c r="J43" i="20"/>
  <c r="L47" i="1" s="1"/>
  <c r="H48" i="20"/>
  <c r="J48" i="1" s="1"/>
  <c r="I48" i="20"/>
  <c r="K48" i="1" s="1"/>
  <c r="I43" i="20"/>
  <c r="K47" i="1" s="1"/>
  <c r="M27" i="1"/>
  <c r="H57" i="17"/>
  <c r="J27" i="1" s="1"/>
  <c r="M28" i="1"/>
  <c r="H52" i="17"/>
  <c r="J26" i="1" s="1"/>
  <c r="I29" i="1"/>
  <c r="H29" i="1"/>
  <c r="G29" i="1"/>
  <c r="F29" i="1"/>
  <c r="E29" i="1"/>
  <c r="J43" i="17"/>
  <c r="L24" i="1" s="1"/>
  <c r="I64" i="20"/>
  <c r="K51" i="1" s="1"/>
  <c r="B43" i="25"/>
  <c r="H43" i="20"/>
  <c r="J47" i="1" s="1"/>
  <c r="B39" i="25"/>
  <c r="H43" i="17"/>
  <c r="J24" i="1" s="1"/>
  <c r="J64" i="20"/>
  <c r="L51" i="1" s="1"/>
  <c r="H64" i="20"/>
  <c r="J51" i="1" s="1"/>
  <c r="H37" i="20"/>
  <c r="H29" i="20"/>
  <c r="J45" i="1" s="1"/>
  <c r="H37" i="17"/>
  <c r="J23" i="1" s="1"/>
  <c r="H64" i="17"/>
  <c r="J28" i="1" s="1"/>
  <c r="B34" i="18"/>
  <c r="H29" i="17"/>
  <c r="J22" i="1" s="1"/>
  <c r="J37" i="20"/>
  <c r="J29" i="20"/>
  <c r="L45" i="1" s="1"/>
  <c r="I29" i="17"/>
  <c r="K22" i="1" s="1"/>
  <c r="C37" i="20"/>
  <c r="D37" i="20"/>
  <c r="E37" i="20"/>
  <c r="F37" i="20"/>
  <c r="G37" i="20"/>
  <c r="B37" i="20"/>
  <c r="C29" i="20"/>
  <c r="D29" i="20"/>
  <c r="E29" i="20"/>
  <c r="F29" i="20"/>
  <c r="G29" i="20"/>
  <c r="B29" i="20"/>
  <c r="C64" i="17"/>
  <c r="D64" i="17"/>
  <c r="E64" i="17"/>
  <c r="F64" i="17"/>
  <c r="G64" i="17"/>
  <c r="B64" i="17"/>
  <c r="C37" i="17"/>
  <c r="D37" i="17"/>
  <c r="E37" i="17"/>
  <c r="F37" i="17"/>
  <c r="G37" i="17"/>
  <c r="B37" i="17"/>
  <c r="C29" i="17"/>
  <c r="D29" i="17"/>
  <c r="E29" i="17"/>
  <c r="F29" i="17"/>
  <c r="G29" i="17"/>
  <c r="B29" i="17"/>
  <c r="I60" i="17"/>
  <c r="I61" i="17"/>
  <c r="I62" i="17"/>
  <c r="I63" i="17"/>
  <c r="I59" i="17"/>
  <c r="I40" i="17"/>
  <c r="I41" i="17"/>
  <c r="I42" i="17"/>
  <c r="I45" i="17"/>
  <c r="I46" i="17"/>
  <c r="I50" i="17"/>
  <c r="I51" i="17"/>
  <c r="I47" i="17"/>
  <c r="I54" i="17"/>
  <c r="I56" i="17"/>
  <c r="I39" i="17"/>
  <c r="I32" i="17"/>
  <c r="I34" i="17"/>
  <c r="I35" i="17"/>
  <c r="I55" i="17"/>
  <c r="I36" i="17"/>
  <c r="I31" i="17"/>
  <c r="I32" i="20"/>
  <c r="I34" i="20"/>
  <c r="I35" i="20"/>
  <c r="I55" i="20"/>
  <c r="I57" i="20" s="1"/>
  <c r="K50" i="1" s="1"/>
  <c r="I36" i="20"/>
  <c r="I31" i="20"/>
  <c r="I9" i="20"/>
  <c r="I10" i="20"/>
  <c r="I11" i="20"/>
  <c r="I12" i="20"/>
  <c r="I13" i="20"/>
  <c r="I14" i="20"/>
  <c r="I15" i="20"/>
  <c r="I16" i="20"/>
  <c r="I17" i="20"/>
  <c r="I18" i="20"/>
  <c r="I19" i="20"/>
  <c r="I20" i="20"/>
  <c r="I21" i="20"/>
  <c r="I22" i="20"/>
  <c r="I23" i="20"/>
  <c r="I24" i="20"/>
  <c r="I25" i="20"/>
  <c r="I26" i="20"/>
  <c r="I27" i="20"/>
  <c r="I28" i="20"/>
  <c r="I8" i="20"/>
  <c r="B65" i="17" l="1"/>
  <c r="J29" i="1"/>
  <c r="B65" i="20"/>
  <c r="F65" i="17"/>
  <c r="G65" i="17"/>
  <c r="L29" i="1"/>
  <c r="I52" i="17"/>
  <c r="K26" i="1" s="1"/>
  <c r="E65" i="20"/>
  <c r="H65" i="20"/>
  <c r="J46" i="1"/>
  <c r="G65" i="20"/>
  <c r="F65" i="20"/>
  <c r="D65" i="20"/>
  <c r="C65" i="20"/>
  <c r="J65" i="20"/>
  <c r="L46" i="1"/>
  <c r="L52" i="1" s="1"/>
  <c r="D65" i="17"/>
  <c r="I48" i="17"/>
  <c r="K25" i="1" s="1"/>
  <c r="E65" i="17"/>
  <c r="I57" i="17"/>
  <c r="K27" i="1" s="1"/>
  <c r="E34" i="1"/>
  <c r="I43" i="17"/>
  <c r="K24" i="1" s="1"/>
  <c r="C65" i="17"/>
  <c r="C67" i="17" s="1"/>
  <c r="H65" i="17"/>
  <c r="I37" i="17"/>
  <c r="K23" i="1" s="1"/>
  <c r="I64" i="17"/>
  <c r="K28" i="1" s="1"/>
  <c r="I37" i="20"/>
  <c r="I29" i="20"/>
  <c r="K45" i="1" s="1"/>
  <c r="I65" i="20" l="1"/>
  <c r="K46" i="1"/>
  <c r="K52" i="1" s="1"/>
  <c r="K29" i="1"/>
  <c r="I65" i="17"/>
  <c r="J65" i="17"/>
  <c r="F13" i="1" l="1"/>
  <c r="F12" i="1"/>
  <c r="F8" i="1"/>
  <c r="F7" i="1"/>
  <c r="F9" i="1" l="1"/>
  <c r="F14" i="1"/>
  <c r="E31" i="1"/>
  <c r="E33" i="1" s="1"/>
  <c r="D29" i="1"/>
  <c r="E35" i="1" l="1"/>
  <c r="M31" i="1"/>
  <c r="M29" i="1"/>
  <c r="D68" i="17"/>
  <c r="D52" i="1"/>
  <c r="E54" i="1" l="1"/>
  <c r="E56" i="1" s="1"/>
  <c r="F52" i="1"/>
  <c r="I52" i="1"/>
  <c r="G52" i="1"/>
  <c r="J52" i="1"/>
  <c r="H52" i="1"/>
  <c r="F61" i="1" l="1"/>
  <c r="C67" i="20"/>
  <c r="D68" i="20" s="1"/>
  <c r="M52" i="1"/>
  <c r="E52" i="1"/>
  <c r="E57" i="1" l="1"/>
  <c r="E58" i="1" s="1"/>
  <c r="M54" i="1"/>
  <c r="F63" i="1" s="1"/>
</calcChain>
</file>

<file path=xl/sharedStrings.xml><?xml version="1.0" encoding="utf-8"?>
<sst xmlns="http://schemas.openxmlformats.org/spreadsheetml/2006/main" count="583" uniqueCount="294">
  <si>
    <t>Funding Sources &amp; Amounts</t>
  </si>
  <si>
    <t>Requested State Funds</t>
  </si>
  <si>
    <t>Federal Funds</t>
  </si>
  <si>
    <t>Program Participant Fees</t>
  </si>
  <si>
    <t>Administrative</t>
  </si>
  <si>
    <t>Drug Testing</t>
  </si>
  <si>
    <t>$</t>
  </si>
  <si>
    <t>Adult</t>
  </si>
  <si>
    <t>Juvenile</t>
  </si>
  <si>
    <t>Cost Per Slot</t>
  </si>
  <si>
    <t>Total</t>
  </si>
  <si>
    <t>Purpose of Funding</t>
  </si>
  <si>
    <t xml:space="preserve">Name </t>
  </si>
  <si>
    <t>Title</t>
  </si>
  <si>
    <t>Mailing Address</t>
  </si>
  <si>
    <t>Telephone</t>
  </si>
  <si>
    <t>Email</t>
  </si>
  <si>
    <t>Duration of Contract (Start/End Dates)</t>
  </si>
  <si>
    <t>Certification Expiration Date</t>
  </si>
  <si>
    <t>National Accreditation Expiration Date if Applicable</t>
  </si>
  <si>
    <t>Total Amount of Contract</t>
  </si>
  <si>
    <t>Description of Services Provider</t>
  </si>
  <si>
    <t>Defense Attorney or Guardian ad litem</t>
  </si>
  <si>
    <t>Treatment Provider Representative</t>
  </si>
  <si>
    <t>Program Coordinator</t>
  </si>
  <si>
    <t>Case Manager</t>
  </si>
  <si>
    <t>*Can only be a District Court Judge, Circuit Judge or Magistrate, Municipal Court Judge or Tribal Court Judge</t>
  </si>
  <si>
    <t>Number of Slots*</t>
  </si>
  <si>
    <t>Initials</t>
  </si>
  <si>
    <t>Participating Judge*</t>
  </si>
  <si>
    <t>Substitute Judge*</t>
  </si>
  <si>
    <t>Prosecuting Attorney</t>
  </si>
  <si>
    <t>Peer Specialist</t>
  </si>
  <si>
    <t>Eligibility</t>
  </si>
  <si>
    <t>Total amount of unspent funds</t>
  </si>
  <si>
    <t xml:space="preserve">Are mental health services integrated with substance use treatment? </t>
  </si>
  <si>
    <t>Does the treatment court program have a contract (or MOU) for mental health services?</t>
  </si>
  <si>
    <t>Will the treatment court program hire in-house treatment providers?</t>
  </si>
  <si>
    <t>Does the treatment court program refer participants to local Community Mental Health Centers?</t>
  </si>
  <si>
    <t>Do not include federal funds or other state funds as match in the Budget or Budget Justification tabs</t>
  </si>
  <si>
    <t>If yes, are any of the substance use providers also providing mental health treatment?</t>
  </si>
  <si>
    <t>Number of unique participants served in that fiscal year</t>
  </si>
  <si>
    <t>Total Match Dollars Against Grant</t>
  </si>
  <si>
    <t>Match fund Percentage*</t>
  </si>
  <si>
    <t>*Minimum match percentage=25%</t>
  </si>
  <si>
    <t>Assurances</t>
  </si>
  <si>
    <t>Assurances and Attachments</t>
  </si>
  <si>
    <t>This application was reviewed and approved by the Program Team and the representative from the Governing Body.</t>
  </si>
  <si>
    <t>Contacts</t>
  </si>
  <si>
    <t>Treatment Court Coordinator</t>
  </si>
  <si>
    <t>Contract Signatory Information</t>
  </si>
  <si>
    <t>Fiscal or Fiduciary Agent</t>
  </si>
  <si>
    <t>Program Description</t>
  </si>
  <si>
    <t>Treatment Court Program Type</t>
  </si>
  <si>
    <t>Treatment Court Program Mission Statement and Goals</t>
  </si>
  <si>
    <t>Judges and Magistrates</t>
  </si>
  <si>
    <t>Substance Use Treatment</t>
  </si>
  <si>
    <t>Mental Health Services</t>
  </si>
  <si>
    <t>FY2023 - 2024*</t>
  </si>
  <si>
    <t>Total amount awarded</t>
  </si>
  <si>
    <t>Team Member Contact List</t>
  </si>
  <si>
    <t xml:space="preserve"> Use the following space to provide the plan for the participation of all judges and magistrates in the program.</t>
  </si>
  <si>
    <t>If participants are required to pay program fees, how much will they pay throughout the course of the treatment court program?</t>
  </si>
  <si>
    <t>If participants are required to pay for additional expenses (other than program fees), what kinds of expenses will they be responsible for throughout the treatment court program?</t>
  </si>
  <si>
    <t>*If the number of slots is higher or lower than previous year, please explain why</t>
  </si>
  <si>
    <t>Funding Source Totals</t>
  </si>
  <si>
    <t>(type name in box below)</t>
  </si>
  <si>
    <t>Treatment (SUD/MH)</t>
  </si>
  <si>
    <t>Total Match &amp; Other Funds Available to the Treatment Court (excluding State funds)</t>
  </si>
  <si>
    <t>Required Attachments</t>
  </si>
  <si>
    <t>(Required Match Dollars)*</t>
  </si>
  <si>
    <t>Legal Name of Treatment Court Program (name used for the IRS):</t>
  </si>
  <si>
    <t>Will the treatment court program contract for treatment? If yes, provide the name of provider(s)/agency(s).</t>
  </si>
  <si>
    <r>
      <t xml:space="preserve">What type of treatment services will be provided? </t>
    </r>
    <r>
      <rPr>
        <b/>
        <i/>
        <sz val="12"/>
        <color theme="1"/>
        <rFont val="Calibri"/>
        <family val="2"/>
        <scheme val="minor"/>
      </rPr>
      <t>(Check all that apply)</t>
    </r>
  </si>
  <si>
    <t>Provide the name(s) of the mental health treatment provider(s) used by the treatment court program.</t>
  </si>
  <si>
    <t>Financials</t>
  </si>
  <si>
    <t>Please provide the total amount awarded, the amount of unspent funds and the number of participants served for the last three grant periods.</t>
  </si>
  <si>
    <r>
      <t xml:space="preserve">All attachments (application, matching funds letters, </t>
    </r>
    <r>
      <rPr>
        <b/>
        <sz val="11"/>
        <rFont val="Calibri"/>
        <family val="2"/>
        <scheme val="minor"/>
      </rPr>
      <t>contracts or MOUs</t>
    </r>
    <r>
      <rPr>
        <b/>
        <sz val="11"/>
        <color theme="1"/>
        <rFont val="Calibri"/>
        <family val="2"/>
        <scheme val="minor"/>
      </rPr>
      <t>) were reviewed and approved by the Program Team and the representative from the Governing Body.</t>
    </r>
  </si>
  <si>
    <t>Applicant Organization</t>
  </si>
  <si>
    <t>Name of Agency or Individual Provider</t>
  </si>
  <si>
    <t>Title (If Individual Provider)</t>
  </si>
  <si>
    <t>Please submit a copy of your contract(s) or MOUs with the application</t>
  </si>
  <si>
    <t>Substance use treatment provider contract(s) or MOUs</t>
  </si>
  <si>
    <t>Local contributions must meet or exceed twenty-five percent (25%) of the amount requested. The local contribution may include cash match or in-kind contribution which would be the monetary value of contributions that support project work, typically in the form of personnel, goods, and services, including direct and indirect costs. Examples of in-kind contributions include materials and services, secretarial services, space and utilities, equipment and technical assistance provided by the applicant for the treatment court. Do not include federal funds or other state funds as match in the Budget or Budget Justification tabs</t>
  </si>
  <si>
    <t>Mental health service provider contract(s) or MOUs</t>
  </si>
  <si>
    <t>Applicant Leadership*</t>
  </si>
  <si>
    <t>*Please identify the members of the governing board applying for funding.   
•	County applicants: Names of all county commissioners.
•	City or town applicants: Members of the council or commission constituting the elected legislative body.
•	Nonprofit organizations: Members of the board of directors or board of trustees.
•	Northern Arapaho Tribe: Members of the Northern Arapaho Business Council.
•	Eastern Shoshone Tribe: Members of the Eastern Shoshone Business Council.</t>
  </si>
  <si>
    <t>Review all assurances and make sure the required attachments are provided with this application. Type initials in the boxes below.</t>
  </si>
  <si>
    <t>The applicant shall be the contracting agent for all its program contracts.</t>
  </si>
  <si>
    <t>Local Funds (Cash)</t>
  </si>
  <si>
    <t xml:space="preserve">Program Participant Fees          </t>
  </si>
  <si>
    <t xml:space="preserve">Total cash and in-kind donations </t>
  </si>
  <si>
    <t xml:space="preserve">ADMINISTRATIVE </t>
  </si>
  <si>
    <t>REQUIRED MATCH DOLLARS</t>
  </si>
  <si>
    <t xml:space="preserve">     Salaries and Wages 
     (Not including Treatment / Supervision)</t>
  </si>
  <si>
    <t xml:space="preserve">     Employee Benefits 
     (Not including Treatment/Supervision)</t>
  </si>
  <si>
    <t xml:space="preserve">     Professional Services Fees
     (Please Specify)</t>
  </si>
  <si>
    <t xml:space="preserve">     Internet Service</t>
  </si>
  <si>
    <t xml:space="preserve">     Telephone/Cell Phone</t>
  </si>
  <si>
    <t xml:space="preserve">     Utilities</t>
  </si>
  <si>
    <t xml:space="preserve">     Vehicle Expenses/Maintenance</t>
  </si>
  <si>
    <t xml:space="preserve">     Office Supplies</t>
  </si>
  <si>
    <t xml:space="preserve">     Computer Hardware</t>
  </si>
  <si>
    <t xml:space="preserve">     Computer Software and/or Supplies</t>
  </si>
  <si>
    <t xml:space="preserve">     Photocopier</t>
  </si>
  <si>
    <t xml:space="preserve">     Postage</t>
  </si>
  <si>
    <t xml:space="preserve">     Advertising</t>
  </si>
  <si>
    <t xml:space="preserve">     Equipment Maintenance</t>
  </si>
  <si>
    <t xml:space="preserve">     Equipment Rental/Purchase</t>
  </si>
  <si>
    <t xml:space="preserve">     Office Space</t>
  </si>
  <si>
    <t xml:space="preserve">     Grant Writing</t>
  </si>
  <si>
    <t xml:space="preserve">     Case Management System</t>
  </si>
  <si>
    <t xml:space="preserve">     Audit Costs</t>
  </si>
  <si>
    <t xml:space="preserve">     Professional Services Contract  
     (Please Specify)</t>
  </si>
  <si>
    <t xml:space="preserve">     Program Evaluation</t>
  </si>
  <si>
    <t>TRAVEL/TRAINING</t>
  </si>
  <si>
    <t xml:space="preserve">     Training Fees</t>
  </si>
  <si>
    <t xml:space="preserve">     Client Transportation</t>
  </si>
  <si>
    <t xml:space="preserve">     Substance Abuse Treatment 
        Salaries and Wages (if applicable)</t>
  </si>
  <si>
    <t xml:space="preserve">     Substance Abuse Treatment 
        Employee Benefits (if applicable)</t>
  </si>
  <si>
    <t xml:space="preserve">     Mental Health and/or Other Counseling 
     Services</t>
  </si>
  <si>
    <t xml:space="preserve">     Educational Program</t>
  </si>
  <si>
    <t xml:space="preserve">     Educational Materials</t>
  </si>
  <si>
    <t xml:space="preserve">     Drug Testing Supplies</t>
  </si>
  <si>
    <t xml:space="preserve">     Drug Testing (On-site and Confirmation)</t>
  </si>
  <si>
    <t xml:space="preserve">     Monitoring (Electronic)</t>
  </si>
  <si>
    <t xml:space="preserve">     Graduation and Incentives</t>
  </si>
  <si>
    <t xml:space="preserve">     Family Activities</t>
  </si>
  <si>
    <t>MISCELLANEOUS EXPENSES (Please Specify)</t>
  </si>
  <si>
    <t>TOTAL MATCH USED AGAINST GRANT</t>
  </si>
  <si>
    <r>
      <t xml:space="preserve">    </t>
    </r>
    <r>
      <rPr>
        <sz val="10"/>
        <rFont val="Arial"/>
        <family val="2"/>
      </rPr>
      <t xml:space="preserve"> Substance Abuse Treatment</t>
    </r>
  </si>
  <si>
    <t>ADMINISTRATIVE COSTS</t>
  </si>
  <si>
    <t>N/A</t>
    <phoneticPr fontId="0" type="noConversion"/>
  </si>
  <si>
    <t>N/A</t>
  </si>
  <si>
    <t xml:space="preserve">           Educational Program</t>
  </si>
  <si>
    <t xml:space="preserve">           Educational Materials</t>
  </si>
  <si>
    <t xml:space="preserve">           Drug Testing Supplies</t>
  </si>
  <si>
    <t xml:space="preserve">           Drug Testing (On-site and Confirmation)</t>
  </si>
  <si>
    <t xml:space="preserve">           Graduation and Incentives</t>
  </si>
  <si>
    <t xml:space="preserve">           Family Activities</t>
  </si>
  <si>
    <t xml:space="preserve">Specify any expenses not yet listed. Include names, addresses, and phone numbers if applicable. Describe each item in detail, specifying cost and reason for line item.   </t>
  </si>
  <si>
    <t>Ally Awesome, Coordinator's salary of $2,691.67 (gross) per month (x) 12 months = $32,300.04    Harriet Helper, Admin Assistant, salary of $1,044.80 (gross) per month (x) 6 months = $6,268.88.  TOTAL = $38,568.92. Both salaries would be paid for from WJB grant funds. Mary Maker, case manager salary of $1,203 (gross) per month x12 months =$$$ paid by county funds.</t>
  </si>
  <si>
    <t>The following figures cover all three employees of X Treatment Court for Health Insurance = $8,125.00; Life Insurance =$60.00; Retirement =$5,000.00; Social Security =$2,350.00; Medicare =$550.00; Workers Comp =$915.00; Dental =$495.00 TOTAL=$17,495.00</t>
  </si>
  <si>
    <t>X County IT Dept. provides $2,137.75 worth of services to x treatment court as an in-kind donation.</t>
  </si>
  <si>
    <t>X County provides two phone lines valued at $1,678.75 as an in-kind donation. X Treatment Court will use WJB funds to pay for  cell phone service. TOTAL $810.00</t>
  </si>
  <si>
    <t>The program is requesting $500.00 for misc. office supplies to be paid for by WJB funds. The program estimates that it will receive $250.00 in-kind donations for office supplies from X County Circuit Court.</t>
  </si>
  <si>
    <t>The X Treatment Court program will use the photocopiers owned by X County Circuit Court. The in-kind donation of paper and toner for the use of the machines is valued at $250.00</t>
  </si>
  <si>
    <t>The X treatment court will use the postage machine owned by X County Circuit Court for the sending of mail with an in-kind donation valued at $200.00</t>
  </si>
  <si>
    <t>X County provides the X treatment court with an office. Included is the cost for maintenance, utilities, and janitorial services of an in-kind donation valued at $7,800.00</t>
  </si>
  <si>
    <t>Techincal grant support, reimbursement request and processing, compliance and fiscal management of the X treatment court program by X County Grants Manager and fiscal support, audit preparations and fiscal management provided by X County Budget Office = $1,104.62.</t>
  </si>
  <si>
    <t>The X treatment court will receive its financial audit in conjunction with the audit that X  County receives. The X treatment court's portion of that audit will equate to a $1,000.00 in kind donation.</t>
  </si>
  <si>
    <t>The X Treatmetn Court  has and will continue to contract with the ICUPTesting Center of Anytown to provide additional community supervision and additional urine and breathe testing. The contract is valued at $12,000.00 to be paid with by WJB grant funds.</t>
  </si>
  <si>
    <t xml:space="preserve">The X Treatment Court will receive a program eval performed by DataCorp. </t>
  </si>
  <si>
    <t xml:space="preserve">The X Treatment Court will use $2,000.00 in WJB  funds for all team members to attend the FY2 state conference. </t>
  </si>
  <si>
    <t>X Treatment Court will use $5,000 to send the Judge and case manager to All Rise training.</t>
  </si>
  <si>
    <t>X Treatment Court will use $800 for registration fees for the Judge and case manager at All Rise.</t>
  </si>
  <si>
    <t xml:space="preserve">The X Treatment  Court contracts with ABC Treatment, LLC located at 123 Easy Way Street Anytown, WY.  The treatment program X Treatment Court will use costs $109,719.28 inWJB grant funds. The X County will provide for $36,500.00 as a cash-match to the program and program participants will contribute $7,000.00 from participant fees for a total of $153,219.28. </t>
  </si>
  <si>
    <t xml:space="preserve">Tessa Treatment, treatment provider #1 salary of $2,691.67 (gross) per month (x) 12 months = $32,300.04    Travis Treatment, treatment provider #2, salary of $1,044.80 (gross) per month (x) 6 months = $6,268.88.  TOTAL = $38,568.92. Both salaries would be paid for from WJB grant funds. </t>
  </si>
  <si>
    <t>The following figures cover both treatment providers of X Treatment Court for Health Insurance = $8,125.00; Life Insurance =$60.00; Retirement =$5,000.00; Social Security =$2,350.00; Medicare =$550.00; Workers Comp =$915.00; Dental =$495.00 TOTAL=$17,495.00</t>
  </si>
  <si>
    <t>ABC Treatment provided $3,500.00 in drug testing supplies and other misc materials at no cost and in support of the X Treatment Court program.</t>
  </si>
  <si>
    <t>Detention services provided for X Treatment Court participants having to serve jail sanctions =$32,700.00. Sheriff Dept patrol liaison who assists the program by providing additional community supervision =$3,900.00. TOTAL=$34,741.02.</t>
  </si>
  <si>
    <t>Anytown Police Department officers supporting the program by providing additional community supervision = $12,584.00</t>
  </si>
  <si>
    <t xml:space="preserve">Letters from the agency or agencies that committed in-kind contributions and/or local cash match funds for the application year of FY2027 and FY2028. </t>
  </si>
  <si>
    <t>Estimated Entire Program Budget Sheet (FY27)</t>
  </si>
  <si>
    <t>Estimated Entire Program Budget Sheet (FY28)</t>
  </si>
  <si>
    <t>Wyo. Stat. § 5-12-104(a)(vii).</t>
  </si>
  <si>
    <t>See Wyo. Stat. §5-12-108(b).</t>
  </si>
  <si>
    <r>
      <t xml:space="preserve">Grant Information
</t>
    </r>
    <r>
      <rPr>
        <b/>
        <sz val="14"/>
        <color theme="1"/>
        <rFont val="Calibri"/>
        <family val="2"/>
        <scheme val="minor"/>
      </rPr>
      <t xml:space="preserve">Award Period: 7/1/2026 - 6/30/2028
Deadline: </t>
    </r>
    <r>
      <rPr>
        <b/>
        <sz val="14"/>
        <color rgb="FFFF0000"/>
        <rFont val="Calibri"/>
        <family val="2"/>
        <scheme val="minor"/>
      </rPr>
      <t>12/19/2025</t>
    </r>
  </si>
  <si>
    <r>
      <t xml:space="preserve">If participants are required to pay </t>
    </r>
    <r>
      <rPr>
        <b/>
        <sz val="12"/>
        <rFont val="Calibri"/>
        <family val="2"/>
        <scheme val="minor"/>
      </rPr>
      <t>any treatment related</t>
    </r>
    <r>
      <rPr>
        <b/>
        <sz val="12"/>
        <color rgb="FFFF0000"/>
        <rFont val="Calibri"/>
        <family val="2"/>
        <scheme val="minor"/>
      </rPr>
      <t xml:space="preserve"> </t>
    </r>
    <r>
      <rPr>
        <b/>
        <sz val="12"/>
        <color theme="1"/>
        <rFont val="Calibri"/>
        <family val="2"/>
        <scheme val="minor"/>
      </rPr>
      <t>expenses directly to any organization holding a contract or MOU with the treatment court program, how are those payments tracked and reported to the treatment court program?</t>
    </r>
  </si>
  <si>
    <r>
      <t>Identify Program team members as required by </t>
    </r>
    <r>
      <rPr>
        <sz val="11"/>
        <rFont val="Calibri"/>
        <family val="2"/>
        <scheme val="minor"/>
      </rPr>
      <t xml:space="preserve">Wyo. Stat. § 5-12-11(a). </t>
    </r>
    <r>
      <rPr>
        <sz val="11"/>
        <color theme="1"/>
        <rFont val="Calibri"/>
        <family val="2"/>
        <scheme val="minor"/>
      </rPr>
      <t xml:space="preserve"> Provide the name and contact information for all Program Team Members.  If the title is not what is described, add the title after their name. There must be someone for each position listed unless otherwise specified. If the program does not have all required team members, provide a plan for recruiting any missing members. Do not alter the member column titles. Add rows as needed.</t>
    </r>
  </si>
  <si>
    <t>Please submit a copy of your contract(s) or MOUs with your application.</t>
  </si>
  <si>
    <t xml:space="preserve">     Administrative Total</t>
  </si>
  <si>
    <t xml:space="preserve">     Treatment Total</t>
  </si>
  <si>
    <t>TREATMENT</t>
  </si>
  <si>
    <t>Miscellaneous Total</t>
  </si>
  <si>
    <t>GRAND TOTAL</t>
  </si>
  <si>
    <t xml:space="preserve">      Travel/Training Total</t>
  </si>
  <si>
    <t>Hard-CashTotals</t>
  </si>
  <si>
    <t>Total funds across all categories</t>
  </si>
  <si>
    <t>For full eligibility requirements, please refer to the Court Supervised Treatment Programs Act,  Wyo. Stat. §§ 5-12-101 through 5-12-118. In short, eligible applicants include the governing bodies of cities, towns, or counties; tribal governments of the Northern Arapaho or Eastern Shoshone tribes of the Wind River Indian Reservation; and 501(c)(3) nonprofit organizations. Wyo. Stat. § 5-12-104(a)(ii). 
Applicants must:
•  	Serve as the contracting agent for all treatment court contracts. Wyo. Stat.  § 5-12-108(b). 
•  	Employ all treatment court employees except referring judges, participating judges, other judicial branch personnel and department of corrections personnel. Wyo. Stat. § 5-12-108(b). 
•  	Manage all treatment court funds and grants awarded by contract with the Wyoming Judicial Branch. Wyo. Stat. § 5-12-108(b). 
•  	Be responsible for treatment court billing. Wyo. Stat. § 5-12-108(c).
•  	Form a treatment court team that conducts staffing before sessions. Wyo. Stat. § 5-12-111(a) and (b).
•  	Designate a program coordinator. Wyo. Stat. § 5-12-111(c). 
•  	Meet reporting requirements. Wyo. Stat. § 5-12-115. 
•  	Comply with rules adopted by the Wyoming Supreme Court. Wyo. Stat. § 5-12-107(b) and (c).
•  	Ensure that treatment providers, whether directly employed or contracted, comply with certification and accreditation requirements for treatment personnel established by the Wyoming Department of Health in consultation with the Wyoming Supreme Court. Wyo. Stat. § 5-12-107(c). 
•  	Ensure participants receive treatment and supports services in accordance with Wyo. Stat. § 5-12-113.
•  	Require accurate, reliable, frequent, and random substance use testing.  Wyo. Stat. § 5-12-114.</t>
  </si>
  <si>
    <t>Supervision Officer/Probation Officer</t>
  </si>
  <si>
    <r>
      <t xml:space="preserve">Under </t>
    </r>
    <r>
      <rPr>
        <b/>
        <i/>
        <sz val="12"/>
        <rFont val="Calibri"/>
        <family val="2"/>
        <scheme val="minor"/>
      </rPr>
      <t>Wyo. Stat. § 5-12-108(d)</t>
    </r>
    <r>
      <rPr>
        <b/>
        <i/>
        <sz val="12"/>
        <color theme="1"/>
        <rFont val="Calibri"/>
        <family val="2"/>
        <scheme val="minor"/>
      </rPr>
      <t>, “The application shall identify participating judges and contain a plan for the participation of judges.The plan shall be consistent with the rules adopted by the Supreme Court."</t>
    </r>
  </si>
  <si>
    <t>Please list what manualized, evidence-based treatment curriculum is being used by your program's treatment provider.</t>
  </si>
  <si>
    <t>Quality of Life Services</t>
  </si>
  <si>
    <t>What type(s) of quailty of life services will be provided?</t>
  </si>
  <si>
    <t>List the Quality of Life and Community Service Provider(s) Information</t>
  </si>
  <si>
    <t>FY2024 - 2025*</t>
  </si>
  <si>
    <t>FY2022 - 2023*</t>
  </si>
  <si>
    <t>*Please provide unspent funds and unique participants for each fiscal year listed above.</t>
  </si>
  <si>
    <t>FUNDING SOURCES &amp; AMOUNTS</t>
  </si>
  <si>
    <t>Surcharge Justification</t>
  </si>
  <si>
    <t>Total Surcharge Request  FY28</t>
  </si>
  <si>
    <t>Total Surcharge Request for FY27</t>
  </si>
  <si>
    <t>Branch Contract Funds</t>
  </si>
  <si>
    <t>Quailty of Life</t>
  </si>
  <si>
    <t>Supervision &amp; Monitoring</t>
  </si>
  <si>
    <t>Training &amp; Travel Expenses</t>
  </si>
  <si>
    <t>Miscellaneous Expenses</t>
  </si>
  <si>
    <t>TRAVEL &amp;TRAINING</t>
  </si>
  <si>
    <t xml:space="preserve">     Travel &amp; Training Total</t>
  </si>
  <si>
    <t>Supervision &amp; Monitoring Total</t>
  </si>
  <si>
    <t>Drug Testing Total</t>
  </si>
  <si>
    <t>Quality of Life</t>
  </si>
  <si>
    <t>Quailty of Life Total</t>
  </si>
  <si>
    <t xml:space="preserve">     Case Management System (Please specify what system is used)</t>
  </si>
  <si>
    <t xml:space="preserve">     Travel for State Conference</t>
  </si>
  <si>
    <t xml:space="preserve">     Travel for National Training</t>
  </si>
  <si>
    <t xml:space="preserve">     Other Training (please specify)</t>
  </si>
  <si>
    <t>FY27 Surcharge Request</t>
  </si>
  <si>
    <t>FY28 Surcharge Request</t>
  </si>
  <si>
    <t>Total Surcharge Request</t>
  </si>
  <si>
    <t>Quaility of LIfe</t>
  </si>
  <si>
    <t>State Funds Requested</t>
  </si>
  <si>
    <t xml:space="preserve">Budget &amp; Surcharge Summary </t>
  </si>
  <si>
    <t>Local In-Kind Donations (non-cash)</t>
  </si>
  <si>
    <t xml:space="preserve">Other Funds-Fundraising, Community Foundation Funds, Donations-Cash Only </t>
  </si>
  <si>
    <t>Total Funds Across All Categories</t>
  </si>
  <si>
    <t>Total Cash and In-Kind Donation</t>
  </si>
  <si>
    <t>Hard Cash Total</t>
  </si>
  <si>
    <t>Total 2 Year Budget for FY27 and FY28:</t>
  </si>
  <si>
    <t>Treatment Court Program Annual Budget - FY27</t>
  </si>
  <si>
    <t>Treatment Court Program Annual Budget - FY28</t>
  </si>
  <si>
    <t>Number of Slots Requesting State Funds to support in FY28:</t>
  </si>
  <si>
    <t>Total State Funding Request (FY28)</t>
  </si>
  <si>
    <t>Total State Funding Request (FY27)</t>
  </si>
  <si>
    <t>Number of Slots Requesting State Funds to support in FY27:</t>
  </si>
  <si>
    <t xml:space="preserve">     Miscellaneous Meeting Expenses (Non-food)</t>
  </si>
  <si>
    <t xml:space="preserve">     Travel for National Conference</t>
  </si>
  <si>
    <t>TOTAL MATCH PERCENTAGE USED AGAINST GRANT</t>
  </si>
  <si>
    <t>Treatment Court Requested Program Budget Justification Sheet</t>
  </si>
  <si>
    <t>Explanation of Justification</t>
  </si>
  <si>
    <t>X Treatment Court will have $560 in training fees for XX training for XX team members</t>
  </si>
  <si>
    <t>X Treatment Court will have $70 in meeting expesnes for room rental for our board meeting</t>
  </si>
  <si>
    <t>SUPERVISON/MONITORING</t>
  </si>
  <si>
    <t>DRUG TESTING</t>
  </si>
  <si>
    <t>QUALITY OF LIFE</t>
  </si>
  <si>
    <t>X Treatment Court will purchase  $13,818.00 in supplies, food, clothing, house hold goods, and other materials in support of the program participants.</t>
  </si>
  <si>
    <t xml:space="preserve">Examples: </t>
  </si>
  <si>
    <t xml:space="preserve">     Substance Abuse Treatment</t>
  </si>
  <si>
    <r>
      <t xml:space="preserve">The Wyoming Legislature funds treatment courts under the Court Supervised Treatment Programs Act. These courts combine judicial supervision with treatment and monitoring to reduce recidivism and promote sobriety among participants. </t>
    </r>
    <r>
      <rPr>
        <sz val="12"/>
        <rFont val="Calibri"/>
        <family val="2"/>
        <scheme val="minor"/>
      </rPr>
      <t>Wyo. Stat. § 5-12-105</t>
    </r>
    <r>
      <rPr>
        <sz val="12"/>
        <color theme="1"/>
        <rFont val="Calibri"/>
        <family val="2"/>
        <scheme val="minor"/>
      </rPr>
      <t>. While the Legislature appropriates funds for treatment courts, the Wyoming Judicial Council, through the Behavioral Health Committee, evaluates applications and determines eligibility and award amounts in accordance with Wyo. Stat. § 5-12-107(d).</t>
    </r>
  </si>
  <si>
    <t xml:space="preserve">     Peer Review Travel</t>
  </si>
  <si>
    <t xml:space="preserve">      Peer Review Travel</t>
  </si>
  <si>
    <t>Data Entry Contract</t>
  </si>
  <si>
    <t>MAT Services Contract</t>
  </si>
  <si>
    <t>Fundraising Materials</t>
  </si>
  <si>
    <t>Fundrasing Materials</t>
  </si>
  <si>
    <t>Local Funds (Cash)(*1)</t>
  </si>
  <si>
    <t>Local In-Kind Donations       (Non-cash)(*2)</t>
  </si>
  <si>
    <t>Other Funds: Fundraising, Community Foundation Funds, Donations-Cash Only(*3)</t>
  </si>
  <si>
    <t>(*1) Local Funds (Cash)</t>
  </si>
  <si>
    <t>(*2) Local In-Kind Donations       (Non-cash)</t>
  </si>
  <si>
    <t>Branch Operational Funds Request FY27</t>
  </si>
  <si>
    <t>Surcharge Funds Request FY27</t>
  </si>
  <si>
    <t>Total FY27 Branch Funds Request</t>
  </si>
  <si>
    <t xml:space="preserve">Total FY27 Budget Across all Categories  </t>
  </si>
  <si>
    <t>Surcharge Funds Request FY28</t>
  </si>
  <si>
    <t>Branch Operational Funds Request FY28</t>
  </si>
  <si>
    <t>Total FY28 Branch Funding Request</t>
  </si>
  <si>
    <t xml:space="preserve">Total FY28 Budget Across all Categories  </t>
  </si>
  <si>
    <t>Total 2 Year Branch Request for FY27 and FY28:</t>
  </si>
  <si>
    <r>
      <t xml:space="preserve">(*1) Cash Match- </t>
    </r>
    <r>
      <rPr>
        <sz val="11"/>
        <rFont val="Calibri"/>
        <family val="2"/>
        <scheme val="minor"/>
      </rPr>
      <t xml:space="preserve">is defined as United States currency, certified bank checks or bank cashier's checks payable in United States currency which is allocated, granted or donated to the treatment court program by a city or county government (Federal or other State dollars cannot be used towards the treatment court’s match requirement), a non-profit agency, or other third parties, and is expended to fund allowable treatment court program costs. </t>
    </r>
  </si>
  <si>
    <r>
      <rPr>
        <b/>
        <sz val="11"/>
        <rFont val="Calibri"/>
        <family val="2"/>
        <scheme val="minor"/>
      </rPr>
      <t xml:space="preserve">Local Contribution- </t>
    </r>
    <r>
      <rPr>
        <sz val="11"/>
        <rFont val="Calibri"/>
        <family val="2"/>
        <scheme val="minor"/>
      </rPr>
      <t xml:space="preserve">is defined as cash match or in-kind match. </t>
    </r>
  </si>
  <si>
    <r>
      <rPr>
        <b/>
        <sz val="11"/>
        <rFont val="Calibri"/>
        <family val="2"/>
        <scheme val="minor"/>
      </rPr>
      <t>Hard Cash Match</t>
    </r>
    <r>
      <rPr>
        <sz val="11"/>
        <rFont val="Calibri"/>
        <family val="2"/>
        <scheme val="minor"/>
      </rPr>
      <t>- is defined as a cash match (hard) includes cash spent for project-related costs. An allowable cash match must include costs  which are allowable with State funds.</t>
    </r>
  </si>
  <si>
    <r>
      <rPr>
        <b/>
        <sz val="11"/>
        <rFont val="Calibri"/>
        <family val="2"/>
        <scheme val="minor"/>
      </rPr>
      <t>Local Contribution-</t>
    </r>
    <r>
      <rPr>
        <sz val="11"/>
        <rFont val="Calibri"/>
        <family val="2"/>
        <scheme val="minor"/>
      </rPr>
      <t xml:space="preserve">means cash match or in-kind match. </t>
    </r>
  </si>
  <si>
    <r>
      <rPr>
        <b/>
        <sz val="11"/>
        <rFont val="Calibri"/>
        <family val="2"/>
        <scheme val="minor"/>
      </rPr>
      <t>Hard Cash Match</t>
    </r>
    <r>
      <rPr>
        <sz val="11"/>
        <rFont val="Calibri"/>
        <family val="2"/>
        <scheme val="minor"/>
      </rPr>
      <t>-Cash match (hard) includes cash spent for project-related costs. An allowable cash match must include costs  which are allowable with State funds.</t>
    </r>
  </si>
  <si>
    <t>X Treatment Court contracts Klean Up to clean the treatment court office 2x/month</t>
  </si>
  <si>
    <t>All Rise Membership covering all 3 employees=$$$$. All treatment team members will also be going to Kalamazoo for a one day training which will cost $$$.</t>
  </si>
  <si>
    <t>X County will be purchasing a battery for $$$</t>
  </si>
  <si>
    <t>Please delete the red text in each box after inputting your justification. The red text is provided for you as an example of what your justification should look like. Every requested cost should have a justification.</t>
  </si>
  <si>
    <t xml:space="preserve">Please delete the red text in each box after inputting your justification. The red text is provided for you as an example of what your justification should look like. Every requested cost should have a justification. </t>
  </si>
  <si>
    <t xml:space="preserve">           Monitoring (App/Electronic)</t>
  </si>
  <si>
    <t xml:space="preserve">QOL Funds will be used for your listed proposal in accordance with  WJB rules and regulations. </t>
  </si>
  <si>
    <r>
      <rPr>
        <b/>
        <i/>
        <sz val="11"/>
        <color rgb="FFFF0000"/>
        <rFont val="Calibri"/>
        <family val="2"/>
        <scheme val="minor"/>
      </rPr>
      <t>**DO NOT TYPE INTO THE CELLS</t>
    </r>
    <r>
      <rPr>
        <sz val="11"/>
        <color theme="1"/>
        <rFont val="Calibri"/>
        <family val="2"/>
        <scheme val="minor"/>
      </rPr>
      <t xml:space="preserve"> </t>
    </r>
    <r>
      <rPr>
        <b/>
        <sz val="11"/>
        <color rgb="FFFF0000"/>
        <rFont val="Calibri"/>
        <family val="2"/>
        <scheme val="minor"/>
      </rPr>
      <t xml:space="preserve">** </t>
    </r>
  </si>
  <si>
    <r>
      <rPr>
        <b/>
        <sz val="11"/>
        <color rgb="FFFF0000"/>
        <rFont val="Calibri"/>
        <family val="2"/>
        <scheme val="minor"/>
      </rPr>
      <t>**DO NOT TYPE INTO THE CELLS *</t>
    </r>
    <r>
      <rPr>
        <sz val="11"/>
        <color rgb="FFFF0000"/>
        <rFont val="Calibri"/>
        <family val="2"/>
        <scheme val="minor"/>
      </rPr>
      <t>*</t>
    </r>
  </si>
  <si>
    <t>**DO NOT TYPE IN GREY BOX**</t>
  </si>
  <si>
    <t>**DO NOT TYPE IN THE BELOW CELLS**</t>
  </si>
  <si>
    <t>** DO NOT TYPE IN THE BELOW CELLS**</t>
  </si>
  <si>
    <r>
      <rPr>
        <b/>
        <sz val="11"/>
        <rFont val="Arial"/>
        <family val="2"/>
      </rPr>
      <t>Please clearly identify the funding sources in your budget submission. Break out the amounts into the following categories:</t>
    </r>
    <r>
      <rPr>
        <sz val="11"/>
        <rFont val="Arial"/>
        <family val="2"/>
      </rPr>
      <t xml:space="preserve">
•	Branch Funds
•	Match Funds (local cash and in-kind contributions only)
•	Federal Funds
•	Participant Fees
•	Other Funds (Fundraising, community foundations, donations, etc.)
</t>
    </r>
    <r>
      <rPr>
        <b/>
        <sz val="11"/>
        <rFont val="Arial"/>
        <family val="2"/>
      </rPr>
      <t>Important:</t>
    </r>
    <r>
      <rPr>
        <sz val="11"/>
        <rFont val="Arial"/>
        <family val="2"/>
      </rPr>
      <t xml:space="preserve"> State funds may not be used as cash match or in-kind donation match against this grant. This would include any state paid positions considered as in-kind donations to the program (ex. DOC probation agent). Only local funds, local in-kind donations and other funds contributions will be used to calculate the required match.         </t>
    </r>
    <r>
      <rPr>
        <b/>
        <sz val="11"/>
        <color rgb="FFC00000"/>
        <rFont val="Arial"/>
        <family val="2"/>
      </rPr>
      <t>**Do not type in the red cells or dark blue cells at the bottom**</t>
    </r>
  </si>
  <si>
    <r>
      <rPr>
        <b/>
        <sz val="11"/>
        <rFont val="Arial"/>
        <family val="2"/>
      </rPr>
      <t>Please clearly identify the funding sources in your budget submission. Break out the amounts into the following categories:</t>
    </r>
    <r>
      <rPr>
        <sz val="11"/>
        <rFont val="Arial"/>
        <family val="2"/>
      </rPr>
      <t xml:space="preserve">
•	Branch Funds
•	Match Funds (local cash and in-kind contributions only)
•	Federal Funds
•	Participant Fees
•	Other Funds (Fundraising, community foundations, donations, etc.)
</t>
    </r>
    <r>
      <rPr>
        <b/>
        <u/>
        <sz val="11"/>
        <rFont val="Arial"/>
        <family val="2"/>
      </rPr>
      <t>Important:</t>
    </r>
    <r>
      <rPr>
        <sz val="11"/>
        <rFont val="Arial"/>
        <family val="2"/>
      </rPr>
      <t xml:space="preserve"> State funds may not be used as cash match or in-kind donation match against this grant. This would include any state paid positions considered as in-kind donations to the program (ex. DOC probation agent). Only local funds, local in-kind donations and other funds contributions will be used to calculate the required match.     </t>
    </r>
    <r>
      <rPr>
        <b/>
        <sz val="11"/>
        <color rgb="FFC00000"/>
        <rFont val="Arial"/>
        <family val="2"/>
      </rPr>
      <t>**Do not type in the red cells or dark blue cells at the bottom**</t>
    </r>
  </si>
  <si>
    <t>**Do not type in grey boxes**</t>
  </si>
  <si>
    <t>X Treatment Court will use $5,000 to purchase xxx incentives. Our program uses xxxxx incentives for participants to aid in….</t>
  </si>
  <si>
    <t>X Treatment Court will use $5,000 to purchase xxx incentives. Our program uses xxxxx incentives for participants to aid in…</t>
  </si>
  <si>
    <t>Total Branch Funding Request (FY27)</t>
  </si>
  <si>
    <t>Total Branch Funding Request (FY28)</t>
  </si>
  <si>
    <t>**DO NOT TYPE INTO THE CELLS **</t>
  </si>
  <si>
    <r>
      <rPr>
        <b/>
        <sz val="20"/>
        <color theme="4" tint="-0.499984740745262"/>
        <rFont val="Microsoft YaHei"/>
        <family val="2"/>
      </rPr>
      <t>Wyoming Treatment Courts Funding Application</t>
    </r>
    <r>
      <rPr>
        <b/>
        <sz val="18"/>
        <color theme="1"/>
        <rFont val="Calibri"/>
        <family val="2"/>
        <scheme val="minor"/>
      </rPr>
      <t xml:space="preserve">
</t>
    </r>
    <r>
      <rPr>
        <b/>
        <sz val="20"/>
        <color theme="1"/>
        <rFont val="Calibri"/>
        <family val="2"/>
        <scheme val="minor"/>
      </rPr>
      <t>Instructions</t>
    </r>
  </si>
  <si>
    <t>By submitting this application, the applicant agrees to collect and maintain data in accordance with the Wyoming Treatment Court Standards, the treatment court performance measurements, and to enter data into a system designated by the Wyoming Judicial Branch.</t>
  </si>
  <si>
    <t>By submitting this application, the applicant agrees to follow all Wyoming Treatment Court Standards, the Wyoming Supreme Court Rules for Treatment Courts, and to strive to adhere to those standards to the fullest extent possible.</t>
  </si>
  <si>
    <r>
      <rPr>
        <b/>
        <sz val="11"/>
        <rFont val="Calibri"/>
        <family val="2"/>
        <scheme val="minor"/>
      </rPr>
      <t>(*2) In-Kind Match</t>
    </r>
    <r>
      <rPr>
        <sz val="11"/>
        <rFont val="Calibri"/>
        <family val="2"/>
        <scheme val="minor"/>
      </rPr>
      <t>- is defined as property or services that benefit the treatment court program and are contributed by third parties without charge to the treatment court program. In-kind match may include, but is not limited to, staff time, direct salaries and benefits, office space, lease rental costs or office materials. In-kind match may include donations of expendable equipment; office supplies; workshop or education and training materials; workspace; or the monetary value of time contributed by professional and technical personnel and other skilled and unskilled labor, if the services provided are an integral and necessary part of a funded project. In-kind match may not be calculated from funds already being used to match another federal program or state program.  Federal or other State dollars cannot be used towards the treatment court’s match requirement.</t>
    </r>
  </si>
  <si>
    <r>
      <rPr>
        <b/>
        <sz val="11"/>
        <rFont val="Calibri"/>
        <family val="2"/>
        <scheme val="minor"/>
      </rPr>
      <t>(*3) Other Funds, Community Foundation Funds, Donations, Cash Only -</t>
    </r>
    <r>
      <rPr>
        <sz val="11"/>
        <rFont val="Calibri"/>
        <family val="2"/>
        <scheme val="minor"/>
      </rPr>
      <t xml:space="preserve"> are defined as cash funds received from a community foundation, non-profit organization,  Donor-Advised Funds (DAFs), field of interest funds, or endowment funds donated to support the treatment court program.</t>
    </r>
    <r>
      <rPr>
        <b/>
        <sz val="11"/>
        <rFont val="Calibri"/>
        <family val="2"/>
        <scheme val="minor"/>
      </rPr>
      <t xml:space="preserve"> </t>
    </r>
  </si>
  <si>
    <r>
      <rPr>
        <b/>
        <sz val="11"/>
        <rFont val="Calibri"/>
        <family val="2"/>
        <scheme val="minor"/>
      </rPr>
      <t>(*2) In-Kind Match-</t>
    </r>
    <r>
      <rPr>
        <sz val="11"/>
        <rFont val="Calibri"/>
        <family val="2"/>
        <scheme val="minor"/>
      </rPr>
      <t xml:space="preserve"> is defined as property or services that benefit the treatment court program and are contributed by third parties without charge to the treatment court program. In-kind match may include, but is not limited to, staff time, direct salaries and benefits, office space, lease rental costs or office materials. In-kind match may include donations of expendable equipment; office supplies; workshop or education and training materials; workspace; or the monetary value of time contributed by professional and technical personnel and other skilled and unskilled labor, if the services provided are an integral and necessary part of a funded project. In-kind match may not be calculated from funds already being used to match another federal program or state program.  Federal or other State dollars cannot be used towards the treatment court’s match requirement.</t>
    </r>
  </si>
  <si>
    <r>
      <rPr>
        <b/>
        <sz val="11"/>
        <rFont val="Calibri"/>
        <family val="2"/>
        <scheme val="minor"/>
      </rPr>
      <t>(*3) Other Funds, Community Foundation Funds, Donations, Cash Only -</t>
    </r>
    <r>
      <rPr>
        <sz val="11"/>
        <rFont val="Calibri"/>
        <family val="2"/>
        <scheme val="minor"/>
      </rPr>
      <t xml:space="preserve"> are defined as cash funds received from a community foundation, non-profit organization,  Donor-Advised Funds (DAFs), field of interest funds, or endowment funds donated to support the treatment court program. </t>
    </r>
  </si>
  <si>
    <r>
      <rPr>
        <b/>
        <sz val="12"/>
        <color theme="1"/>
        <rFont val="Calibri"/>
        <family val="2"/>
        <scheme val="minor"/>
      </rPr>
      <t>This application is for FY27 and FY28</t>
    </r>
    <r>
      <rPr>
        <sz val="12"/>
        <color theme="1"/>
        <rFont val="Calibri"/>
        <family val="2"/>
        <scheme val="minor"/>
      </rPr>
      <t xml:space="preserve">. Please save a copy of the document to your computer and fill out the information requested in the tabs.
There are a total of </t>
    </r>
    <r>
      <rPr>
        <sz val="12"/>
        <rFont val="Calibri"/>
        <family val="2"/>
        <scheme val="minor"/>
      </rPr>
      <t>16 tabs</t>
    </r>
    <r>
      <rPr>
        <sz val="12"/>
        <color theme="1"/>
        <rFont val="Calibri"/>
        <family val="2"/>
        <scheme val="minor"/>
      </rPr>
      <t xml:space="preserve"> in this application. This first tab on the far left is "Instructions" and the last tab to the right is "Assurances." Use the arrows at the bottom left to scroll to the right to reveal all the tabs. The Grant Information tab  provides a purpose of funding statement and eligibility criteria.  Please review this information. You are not required to enter any program information on this tab. Please complete the questions on all other tabs. You may need to scroll down on each tab to see all the questions. Ensure you review the Budget and Surcharge Summary tab that is highlight in red after completing the funding application. This tab will be presented to the Wyoming Judicial Council for review and funding determination. 
</t>
    </r>
    <r>
      <rPr>
        <b/>
        <sz val="12"/>
        <color rgb="FFFF0000"/>
        <rFont val="Calibri"/>
        <family val="2"/>
        <scheme val="minor"/>
      </rPr>
      <t>Please pay attention to the tabs that contain markings on which cells or areas to not type in. These cells or areas are automatically calculated. Do not enter information into these cells or areas</t>
    </r>
    <r>
      <rPr>
        <sz val="12"/>
        <color rgb="FFFF0000"/>
        <rFont val="Calibri"/>
        <family val="2"/>
        <scheme val="minor"/>
      </rPr>
      <t xml:space="preserve">. </t>
    </r>
    <r>
      <rPr>
        <sz val="12"/>
        <color theme="1"/>
        <rFont val="Calibri"/>
        <family val="2"/>
        <scheme val="minor"/>
      </rPr>
      <t xml:space="preserve">FY27 Budget &amp; FY28 Budget contains cells highlighted in Orange, Yellow and Light Blue (last three columns). These columns are automatically calculated. The lines highlighted in red and dark blue throughout the FY27 &amp; FY28 Budget tabs are also automatically calculated. FY27 Budget Justification, FY28 Budget Justification &amp; Surcharge Justification tabs contain cells highlighted in grey. These tabs are automatically calculated. The Budget &amp; Surcharge Summary tab contains both cells highlighted in grey (top of document) and cells automatically caluclated (bottom of document). 
When you have finished reviewing the grant information and filling out the application, please save the application by the program requesting funding </t>
    </r>
    <r>
      <rPr>
        <b/>
        <sz val="12"/>
        <color theme="1"/>
        <rFont val="Calibri"/>
        <family val="2"/>
        <scheme val="minor"/>
      </rPr>
      <t>(ex. Laramie_County_Drug_Court_FY27-28_Application)</t>
    </r>
    <r>
      <rPr>
        <sz val="12"/>
        <color theme="1"/>
        <rFont val="Calibri"/>
        <family val="2"/>
        <scheme val="minor"/>
      </rPr>
      <t xml:space="preserve"> and email it and all attachments (including matching funds letters, Substance Use Treatment and Mental Health Service Contracts or MOUs) to </t>
    </r>
    <r>
      <rPr>
        <i/>
        <sz val="12"/>
        <color theme="1"/>
        <rFont val="Calibri"/>
        <family val="2"/>
        <scheme val="minor"/>
      </rPr>
      <t>treatment@courts.state.wy.us</t>
    </r>
    <r>
      <rPr>
        <sz val="12"/>
        <color theme="1"/>
        <rFont val="Calibri"/>
        <family val="2"/>
        <scheme val="minor"/>
      </rPr>
      <t xml:space="preserve"> </t>
    </r>
    <r>
      <rPr>
        <b/>
        <sz val="12"/>
        <rFont val="Calibri"/>
        <family val="2"/>
        <scheme val="minor"/>
      </rPr>
      <t>by December 19, 2025</t>
    </r>
    <r>
      <rPr>
        <sz val="12"/>
        <color theme="1"/>
        <rFont val="Calibri"/>
        <family val="2"/>
        <scheme val="minor"/>
      </rPr>
      <t xml:space="preserve">. Applications submitted after </t>
    </r>
    <r>
      <rPr>
        <b/>
        <sz val="12"/>
        <rFont val="Calibri"/>
        <family val="2"/>
        <scheme val="minor"/>
      </rPr>
      <t>December 19, 2025</t>
    </r>
    <r>
      <rPr>
        <sz val="12"/>
        <color theme="1"/>
        <rFont val="Calibri"/>
        <family val="2"/>
        <scheme val="minor"/>
      </rPr>
      <t xml:space="preserve"> will not be considered for funding. </t>
    </r>
  </si>
  <si>
    <t xml:space="preserve">Please describe in detail how your program will use the requested surcharge dollars for each fiscal year. Please highlight any special requests or projects that will be implemented using surcharge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</si>
</sst>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52">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8"/>
      <color rgb="FF000000"/>
      <name val="Segoe UI"/>
      <family val="2"/>
    </font>
    <font>
      <b/>
      <sz val="14"/>
      <color theme="1"/>
      <name val="Calibri"/>
      <family val="2"/>
      <scheme val="minor"/>
    </font>
    <font>
      <b/>
      <i/>
      <sz val="11"/>
      <color theme="1"/>
      <name val="Calibri"/>
      <family val="2"/>
      <scheme val="minor"/>
    </font>
    <font>
      <b/>
      <sz val="18"/>
      <color theme="1"/>
      <name val="Calibri"/>
      <family val="2"/>
      <scheme val="minor"/>
    </font>
    <font>
      <i/>
      <sz val="11"/>
      <color theme="1"/>
      <name val="Calibri"/>
      <family val="2"/>
      <scheme val="minor"/>
    </font>
    <font>
      <b/>
      <sz val="16"/>
      <color theme="0"/>
      <name val="Calibri"/>
      <family val="2"/>
      <scheme val="minor"/>
    </font>
    <font>
      <sz val="11"/>
      <color theme="1"/>
      <name val="Calibri"/>
      <family val="2"/>
      <scheme val="minor"/>
    </font>
    <font>
      <i/>
      <sz val="12"/>
      <color theme="1"/>
      <name val="Calibri"/>
      <family val="2"/>
      <scheme val="minor"/>
    </font>
    <font>
      <b/>
      <sz val="12"/>
      <color theme="0"/>
      <name val="Calibri"/>
      <family val="2"/>
      <scheme val="minor"/>
    </font>
    <font>
      <b/>
      <sz val="11"/>
      <name val="Calibri"/>
      <family val="2"/>
      <scheme val="minor"/>
    </font>
    <font>
      <b/>
      <sz val="14"/>
      <name val="Calibri"/>
      <family val="2"/>
      <scheme val="minor"/>
    </font>
    <font>
      <b/>
      <i/>
      <sz val="12"/>
      <color theme="1"/>
      <name val="Calibri"/>
      <family val="2"/>
      <scheme val="minor"/>
    </font>
    <font>
      <sz val="11"/>
      <color theme="1"/>
      <name val="Wingdings"/>
      <charset val="2"/>
    </font>
    <font>
      <b/>
      <sz val="20"/>
      <color theme="1"/>
      <name val="Calibri"/>
      <family val="2"/>
      <scheme val="minor"/>
    </font>
    <font>
      <b/>
      <sz val="18"/>
      <color theme="1"/>
      <name val="Calibri"/>
      <family val="2"/>
      <charset val="128"/>
      <scheme val="minor"/>
    </font>
    <font>
      <b/>
      <sz val="20"/>
      <color theme="4" tint="-0.499984740745262"/>
      <name val="Microsoft YaHei"/>
      <family val="2"/>
    </font>
    <font>
      <sz val="12"/>
      <color rgb="FFFF0000"/>
      <name val="Calibri"/>
      <family val="2"/>
      <scheme val="minor"/>
    </font>
    <font>
      <b/>
      <sz val="12"/>
      <color rgb="FFFF0000"/>
      <name val="Calibri"/>
      <family val="2"/>
      <scheme val="minor"/>
    </font>
    <font>
      <b/>
      <sz val="14"/>
      <color rgb="FFFF0000"/>
      <name val="Calibri"/>
      <family val="2"/>
      <scheme val="minor"/>
    </font>
    <font>
      <b/>
      <sz val="11"/>
      <name val="Arial"/>
      <family val="2"/>
    </font>
    <font>
      <sz val="8"/>
      <name val="Arial"/>
      <family val="2"/>
    </font>
    <font>
      <b/>
      <sz val="12"/>
      <name val="Arial"/>
      <family val="2"/>
    </font>
    <font>
      <sz val="10"/>
      <name val="Arial"/>
      <family val="2"/>
    </font>
    <font>
      <b/>
      <sz val="10"/>
      <name val="Arial"/>
      <family val="2"/>
    </font>
    <font>
      <sz val="11"/>
      <name val="Arial"/>
      <family val="2"/>
    </font>
    <font>
      <sz val="11"/>
      <color rgb="FFFF0000"/>
      <name val="Calibri"/>
      <family val="2"/>
      <scheme val="minor"/>
    </font>
    <font>
      <b/>
      <sz val="10"/>
      <color rgb="FFFF0000"/>
      <name val="Arial"/>
      <family val="2"/>
    </font>
    <font>
      <sz val="11"/>
      <color rgb="FFFF0000"/>
      <name val="Arial"/>
      <family val="2"/>
    </font>
    <font>
      <b/>
      <sz val="11"/>
      <color rgb="FFFF0000"/>
      <name val="Calibri"/>
      <family val="2"/>
      <scheme val="minor"/>
    </font>
    <font>
      <b/>
      <i/>
      <sz val="12"/>
      <name val="Calibri"/>
      <family val="2"/>
      <scheme val="minor"/>
    </font>
    <font>
      <sz val="11"/>
      <name val="Calibri"/>
      <family val="2"/>
      <scheme val="minor"/>
    </font>
    <font>
      <i/>
      <sz val="11"/>
      <name val="Calibri"/>
      <family val="2"/>
      <scheme val="minor"/>
    </font>
    <font>
      <sz val="12"/>
      <name val="Calibri"/>
      <family val="2"/>
      <scheme val="minor"/>
    </font>
    <font>
      <b/>
      <sz val="12"/>
      <name val="Calibri"/>
      <family val="2"/>
      <scheme val="minor"/>
    </font>
    <font>
      <b/>
      <sz val="11"/>
      <color theme="1"/>
      <name val="Arial"/>
      <family val="2"/>
    </font>
    <font>
      <b/>
      <sz val="18"/>
      <name val="Calibri"/>
      <family val="2"/>
      <scheme val="minor"/>
    </font>
    <font>
      <b/>
      <sz val="10"/>
      <color theme="0"/>
      <name val="Arial"/>
      <family val="2"/>
    </font>
    <font>
      <sz val="12"/>
      <color theme="0"/>
      <name val="Calibri"/>
      <family val="2"/>
      <scheme val="minor"/>
    </font>
    <font>
      <b/>
      <sz val="10"/>
      <color theme="0"/>
      <name val="Calibri"/>
      <family val="2"/>
      <scheme val="minor"/>
    </font>
    <font>
      <i/>
      <sz val="18"/>
      <name val="Calibri"/>
      <family val="2"/>
      <scheme val="minor"/>
    </font>
    <font>
      <b/>
      <i/>
      <sz val="10"/>
      <color theme="0"/>
      <name val="Arial"/>
      <family val="2"/>
    </font>
    <font>
      <b/>
      <u/>
      <sz val="11"/>
      <name val="Arial"/>
      <family val="2"/>
    </font>
    <font>
      <b/>
      <i/>
      <sz val="11"/>
      <color rgb="FFFF0000"/>
      <name val="Calibri"/>
      <family val="2"/>
      <scheme val="minor"/>
    </font>
    <font>
      <b/>
      <sz val="11"/>
      <color rgb="FFC00000"/>
      <name val="Arial"/>
      <family val="2"/>
    </font>
    <font>
      <b/>
      <i/>
      <sz val="12"/>
      <color rgb="FFFF0000"/>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rgb="FFFF9966"/>
        <bgColor indexed="64"/>
      </patternFill>
    </fill>
    <fill>
      <patternFill patternType="solid">
        <fgColor theme="1" tint="0.499984740745262"/>
        <bgColor indexed="64"/>
      </patternFill>
    </fill>
    <fill>
      <patternFill patternType="solid">
        <fgColor rgb="FFC00000"/>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3" fillId="0" borderId="0" applyFont="0" applyFill="0" applyBorder="0" applyAlignment="0" applyProtection="0"/>
  </cellStyleXfs>
  <cellXfs count="380">
    <xf numFmtId="0" fontId="0" fillId="0" borderId="0" xfId="0"/>
    <xf numFmtId="0" fontId="2" fillId="0" borderId="0" xfId="0" applyFont="1"/>
    <xf numFmtId="0" fontId="0" fillId="0" borderId="1" xfId="0" applyBorder="1"/>
    <xf numFmtId="0" fontId="3" fillId="2" borderId="0" xfId="0" applyFont="1" applyFill="1"/>
    <xf numFmtId="0" fontId="1" fillId="2" borderId="0" xfId="0" applyFont="1" applyFill="1"/>
    <xf numFmtId="0" fontId="5" fillId="0" borderId="0" xfId="0" applyFont="1"/>
    <xf numFmtId="0" fontId="6" fillId="0" borderId="0" xfId="0" applyFont="1"/>
    <xf numFmtId="0" fontId="0" fillId="4" borderId="0" xfId="0" applyFill="1"/>
    <xf numFmtId="0" fontId="0" fillId="0" borderId="0" xfId="0" applyAlignment="1">
      <alignment wrapText="1"/>
    </xf>
    <xf numFmtId="0" fontId="2" fillId="0" borderId="0" xfId="0" applyFont="1" applyAlignment="1">
      <alignment wrapText="1"/>
    </xf>
    <xf numFmtId="8" fontId="0" fillId="0" borderId="0" xfId="0" applyNumberFormat="1"/>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6" fillId="0" borderId="0" xfId="0" applyFont="1" applyAlignment="1">
      <alignment wrapText="1"/>
    </xf>
    <xf numFmtId="8" fontId="1" fillId="2" borderId="0" xfId="0" applyNumberFormat="1" applyFont="1" applyFill="1"/>
    <xf numFmtId="0" fontId="1" fillId="2" borderId="0" xfId="0" applyFont="1" applyFill="1" applyAlignment="1">
      <alignment horizontal="center"/>
    </xf>
    <xf numFmtId="49" fontId="2" fillId="3" borderId="0" xfId="0" applyNumberFormat="1" applyFont="1" applyFill="1" applyAlignment="1">
      <alignment horizontal="center" vertical="center" wrapText="1"/>
    </xf>
    <xf numFmtId="0" fontId="9" fillId="0" borderId="0" xfId="0" applyFont="1"/>
    <xf numFmtId="0" fontId="2" fillId="0" borderId="1" xfId="0" applyFont="1" applyBorder="1" applyAlignment="1">
      <alignment wrapText="1"/>
    </xf>
    <xf numFmtId="0" fontId="4" fillId="4" borderId="0" xfId="0" applyFont="1" applyFill="1" applyAlignment="1">
      <alignment vertical="center"/>
    </xf>
    <xf numFmtId="0" fontId="12" fillId="0" borderId="0" xfId="0" applyFont="1" applyAlignment="1">
      <alignment vertical="center"/>
    </xf>
    <xf numFmtId="0" fontId="2" fillId="0" borderId="0" xfId="0" applyFont="1" applyAlignment="1">
      <alignment horizontal="center" wrapText="1"/>
    </xf>
    <xf numFmtId="0" fontId="10" fillId="0" borderId="0" xfId="0" applyFont="1"/>
    <xf numFmtId="0" fontId="2" fillId="0" borderId="1" xfId="0" applyFont="1" applyBorder="1" applyAlignment="1">
      <alignment horizontal="right"/>
    </xf>
    <xf numFmtId="0" fontId="0" fillId="0" borderId="0" xfId="0" applyAlignment="1">
      <alignment horizontal="left" wrapText="1"/>
    </xf>
    <xf numFmtId="0" fontId="0" fillId="0" borderId="6" xfId="0" applyBorder="1"/>
    <xf numFmtId="0" fontId="0" fillId="0" borderId="8" xfId="0" applyBorder="1"/>
    <xf numFmtId="0" fontId="0" fillId="0" borderId="5" xfId="0" applyBorder="1"/>
    <xf numFmtId="0" fontId="0" fillId="0" borderId="11" xfId="0" applyBorder="1"/>
    <xf numFmtId="0" fontId="2" fillId="0" borderId="6" xfId="0" applyFont="1" applyBorder="1" applyAlignment="1">
      <alignment horizontal="center" wrapText="1"/>
    </xf>
    <xf numFmtId="0" fontId="0" fillId="0" borderId="13" xfId="0" applyBorder="1"/>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0" fillId="0" borderId="14" xfId="0" applyBorder="1"/>
    <xf numFmtId="0" fontId="0" fillId="0" borderId="14" xfId="0" applyBorder="1" applyAlignment="1">
      <alignment horizontal="center" vertical="center" wrapText="1"/>
    </xf>
    <xf numFmtId="0" fontId="0" fillId="0" borderId="5"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9" fillId="0" borderId="11" xfId="0" applyFont="1" applyBorder="1" applyAlignment="1">
      <alignment horizontal="center" wrapText="1"/>
    </xf>
    <xf numFmtId="0" fontId="8" fillId="4" borderId="0" xfId="0" applyFont="1" applyFill="1" applyAlignment="1">
      <alignment vertical="center"/>
    </xf>
    <xf numFmtId="0" fontId="5" fillId="4" borderId="0" xfId="0" applyFont="1" applyFill="1"/>
    <xf numFmtId="0" fontId="0" fillId="0" borderId="0" xfId="0" applyAlignment="1">
      <alignment horizontal="center" wrapText="1"/>
    </xf>
    <xf numFmtId="0" fontId="11" fillId="0" borderId="0" xfId="0" applyFont="1"/>
    <xf numFmtId="0" fontId="0" fillId="4" borderId="0" xfId="0" applyFill="1" applyAlignment="1">
      <alignment wrapText="1"/>
    </xf>
    <xf numFmtId="0" fontId="8" fillId="0" borderId="0" xfId="0" applyFont="1" applyAlignment="1">
      <alignment vertical="center"/>
    </xf>
    <xf numFmtId="0" fontId="5" fillId="4" borderId="0" xfId="0" applyFont="1" applyFill="1" applyAlignment="1">
      <alignment vertical="center"/>
    </xf>
    <xf numFmtId="0" fontId="1" fillId="2" borderId="0" xfId="0" applyFont="1" applyFill="1" applyAlignment="1">
      <alignment horizontal="center" wrapText="1"/>
    </xf>
    <xf numFmtId="0" fontId="5" fillId="5" borderId="0" xfId="0" applyFont="1" applyFill="1"/>
    <xf numFmtId="0" fontId="14" fillId="0" borderId="0" xfId="0" applyFont="1"/>
    <xf numFmtId="0" fontId="2" fillId="5" borderId="0" xfId="0" applyFont="1" applyFill="1"/>
    <xf numFmtId="0" fontId="5" fillId="4" borderId="0" xfId="0" applyFont="1" applyFill="1" applyAlignment="1">
      <alignment horizontal="left" vertical="center"/>
    </xf>
    <xf numFmtId="8" fontId="0" fillId="4" borderId="1" xfId="0" applyNumberFormat="1" applyFill="1" applyBorder="1"/>
    <xf numFmtId="164" fontId="16" fillId="4" borderId="1" xfId="0" applyNumberFormat="1" applyFont="1" applyFill="1" applyBorder="1"/>
    <xf numFmtId="164" fontId="16" fillId="4" borderId="0" xfId="0" applyNumberFormat="1" applyFont="1" applyFill="1"/>
    <xf numFmtId="0" fontId="1" fillId="2" borderId="1" xfId="0" applyFont="1" applyFill="1" applyBorder="1" applyAlignment="1">
      <alignment wrapText="1"/>
    </xf>
    <xf numFmtId="0" fontId="11" fillId="0" borderId="0" xfId="0" applyFont="1" applyAlignment="1">
      <alignment vertical="center"/>
    </xf>
    <xf numFmtId="0" fontId="6" fillId="0" borderId="14" xfId="0" applyFont="1" applyBorder="1"/>
    <xf numFmtId="0" fontId="6" fillId="4" borderId="0" xfId="0" applyFont="1" applyFill="1"/>
    <xf numFmtId="0" fontId="0" fillId="4" borderId="0" xfId="0" applyFill="1" applyAlignment="1">
      <alignment vertical="center"/>
    </xf>
    <xf numFmtId="0" fontId="11" fillId="0" borderId="0" xfId="0" applyFont="1" applyAlignment="1">
      <alignment horizontal="center" wrapText="1"/>
    </xf>
    <xf numFmtId="0" fontId="10" fillId="3" borderId="0" xfId="0" applyFont="1" applyFill="1"/>
    <xf numFmtId="0" fontId="0" fillId="3" borderId="0" xfId="0" applyFill="1"/>
    <xf numFmtId="0" fontId="8" fillId="3" borderId="0" xfId="0" applyFont="1" applyFill="1"/>
    <xf numFmtId="164" fontId="0" fillId="0" borderId="1" xfId="0" applyNumberFormat="1" applyBorder="1" applyAlignment="1">
      <alignment wrapText="1"/>
    </xf>
    <xf numFmtId="164" fontId="0" fillId="4" borderId="1" xfId="0" applyNumberFormat="1" applyFill="1" applyBorder="1" applyAlignment="1">
      <alignment wrapText="1"/>
    </xf>
    <xf numFmtId="164" fontId="16" fillId="4" borderId="1" xfId="0" applyNumberFormat="1" applyFont="1" applyFill="1" applyBorder="1" applyAlignment="1">
      <alignment wrapText="1"/>
    </xf>
    <xf numFmtId="0" fontId="19" fillId="0" borderId="0" xfId="0" applyFont="1"/>
    <xf numFmtId="0" fontId="0" fillId="3" borderId="0" xfId="0" applyFill="1" applyAlignment="1">
      <alignment vertical="center"/>
    </xf>
    <xf numFmtId="0" fontId="6" fillId="3" borderId="0" xfId="0" applyFont="1" applyFill="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wrapText="1"/>
    </xf>
    <xf numFmtId="49" fontId="1" fillId="0" borderId="0" xfId="0" applyNumberFormat="1" applyFont="1" applyAlignment="1">
      <alignment horizontal="center" vertical="center" wrapText="1"/>
    </xf>
    <xf numFmtId="0" fontId="1" fillId="0" borderId="0" xfId="0" applyFont="1"/>
    <xf numFmtId="0" fontId="3" fillId="0" borderId="0" xfId="0" applyFont="1"/>
    <xf numFmtId="0" fontId="18" fillId="0" borderId="0" xfId="0" applyFont="1"/>
    <xf numFmtId="0" fontId="5" fillId="0" borderId="14" xfId="0" applyFont="1" applyBorder="1" applyAlignment="1">
      <alignment vertical="center" wrapText="1"/>
    </xf>
    <xf numFmtId="0" fontId="5" fillId="0" borderId="0" xfId="0" applyFont="1" applyAlignment="1">
      <alignment vertical="center" wrapText="1"/>
    </xf>
    <xf numFmtId="0" fontId="11" fillId="0" borderId="0" xfId="0" applyFont="1" applyAlignment="1">
      <alignment horizontal="left" vertical="center"/>
    </xf>
    <xf numFmtId="0" fontId="27" fillId="0" borderId="0" xfId="0" applyFont="1" applyAlignment="1">
      <alignment horizontal="left"/>
    </xf>
    <xf numFmtId="0" fontId="26" fillId="0" borderId="21" xfId="0" applyFont="1" applyBorder="1" applyAlignment="1">
      <alignment horizontal="center" vertical="top" wrapText="1"/>
    </xf>
    <xf numFmtId="0" fontId="29" fillId="0" borderId="17" xfId="0" applyFont="1" applyBorder="1" applyAlignment="1">
      <alignment horizontal="left" wrapText="1"/>
    </xf>
    <xf numFmtId="164" fontId="0" fillId="0" borderId="1" xfId="0" applyNumberFormat="1" applyBorder="1" applyProtection="1">
      <protection locked="0"/>
    </xf>
    <xf numFmtId="0" fontId="29" fillId="0" borderId="17" xfId="0" applyFont="1" applyBorder="1" applyAlignment="1" applyProtection="1">
      <alignment horizontal="left" wrapText="1"/>
      <protection locked="0"/>
    </xf>
    <xf numFmtId="0" fontId="29" fillId="0" borderId="19" xfId="0" applyFont="1" applyBorder="1" applyAlignment="1">
      <alignment horizontal="left" wrapText="1"/>
    </xf>
    <xf numFmtId="0" fontId="29" fillId="0" borderId="17" xfId="0" applyFont="1" applyBorder="1"/>
    <xf numFmtId="0" fontId="29" fillId="0" borderId="30" xfId="0" applyFont="1" applyBorder="1"/>
    <xf numFmtId="0" fontId="30" fillId="0" borderId="17" xfId="0" applyFont="1" applyBorder="1" applyAlignment="1">
      <alignment wrapText="1"/>
    </xf>
    <xf numFmtId="0" fontId="29" fillId="0" borderId="17" xfId="0" applyFont="1" applyBorder="1" applyAlignment="1">
      <alignment wrapText="1"/>
    </xf>
    <xf numFmtId="0" fontId="29" fillId="0" borderId="17" xfId="0" applyFont="1" applyBorder="1" applyAlignment="1" applyProtection="1">
      <alignment horizontal="left"/>
      <protection locked="0"/>
    </xf>
    <xf numFmtId="0" fontId="29" fillId="0" borderId="19" xfId="0" applyFont="1" applyBorder="1" applyAlignment="1" applyProtection="1">
      <alignment horizontal="left"/>
      <protection locked="0"/>
    </xf>
    <xf numFmtId="164" fontId="0" fillId="0" borderId="0" xfId="0" applyNumberFormat="1"/>
    <xf numFmtId="164" fontId="0" fillId="0" borderId="0" xfId="0" applyNumberFormat="1" applyProtection="1">
      <protection locked="0"/>
    </xf>
    <xf numFmtId="0" fontId="28" fillId="0" borderId="1" xfId="0" applyFont="1" applyBorder="1"/>
    <xf numFmtId="0" fontId="26" fillId="0" borderId="0" xfId="0" applyFont="1"/>
    <xf numFmtId="0" fontId="37" fillId="0" borderId="0" xfId="0" applyFont="1"/>
    <xf numFmtId="0" fontId="38" fillId="0" borderId="0" xfId="0" applyFont="1"/>
    <xf numFmtId="164" fontId="0" fillId="0" borderId="28" xfId="0" applyNumberFormat="1" applyBorder="1" applyProtection="1">
      <protection locked="0"/>
    </xf>
    <xf numFmtId="0" fontId="16" fillId="0" borderId="1" xfId="0" applyFont="1" applyBorder="1" applyAlignment="1">
      <alignment wrapText="1"/>
    </xf>
    <xf numFmtId="0" fontId="29" fillId="0" borderId="47" xfId="0" applyFont="1" applyBorder="1" applyAlignment="1" applyProtection="1">
      <alignment horizontal="left"/>
      <protection locked="0"/>
    </xf>
    <xf numFmtId="164" fontId="0" fillId="0" borderId="20" xfId="0" applyNumberFormat="1" applyBorder="1" applyProtection="1">
      <protection locked="0"/>
    </xf>
    <xf numFmtId="0" fontId="1" fillId="2" borderId="0" xfId="0" applyFont="1" applyFill="1" applyAlignment="1">
      <alignment horizontal="left"/>
    </xf>
    <xf numFmtId="164" fontId="0" fillId="11" borderId="27" xfId="0" applyNumberFormat="1" applyFill="1" applyBorder="1"/>
    <xf numFmtId="164" fontId="0" fillId="10" borderId="44" xfId="0" applyNumberFormat="1" applyFill="1" applyBorder="1"/>
    <xf numFmtId="164" fontId="0" fillId="10" borderId="45" xfId="0" applyNumberFormat="1" applyFill="1" applyBorder="1"/>
    <xf numFmtId="164" fontId="0" fillId="11" borderId="31" xfId="0" applyNumberFormat="1" applyFill="1" applyBorder="1"/>
    <xf numFmtId="164" fontId="0" fillId="10" borderId="46" xfId="0" applyNumberFormat="1" applyFill="1" applyBorder="1"/>
    <xf numFmtId="164" fontId="0" fillId="11" borderId="39" xfId="0" applyNumberFormat="1" applyFill="1" applyBorder="1"/>
    <xf numFmtId="164" fontId="0" fillId="11" borderId="49" xfId="0" applyNumberFormat="1" applyFill="1" applyBorder="1"/>
    <xf numFmtId="164" fontId="0" fillId="10" borderId="10" xfId="0" applyNumberFormat="1" applyFill="1" applyBorder="1"/>
    <xf numFmtId="0" fontId="26" fillId="0" borderId="22" xfId="0" applyFont="1" applyBorder="1" applyAlignment="1">
      <alignment horizontal="center" vertical="top" wrapText="1"/>
    </xf>
    <xf numFmtId="0" fontId="26" fillId="11" borderId="23" xfId="0" applyFont="1" applyFill="1" applyBorder="1" applyAlignment="1">
      <alignment horizontal="center" vertical="top" wrapText="1"/>
    </xf>
    <xf numFmtId="0" fontId="41" fillId="10" borderId="35" xfId="0" applyFont="1" applyFill="1" applyBorder="1" applyAlignment="1">
      <alignment horizontal="center" vertical="top" wrapText="1"/>
    </xf>
    <xf numFmtId="164" fontId="0" fillId="11" borderId="46" xfId="0" applyNumberFormat="1" applyFill="1" applyBorder="1"/>
    <xf numFmtId="164" fontId="0" fillId="11" borderId="32" xfId="0" applyNumberFormat="1" applyFill="1" applyBorder="1"/>
    <xf numFmtId="164" fontId="0" fillId="10" borderId="43" xfId="0" applyNumberFormat="1" applyFill="1" applyBorder="1"/>
    <xf numFmtId="164" fontId="0" fillId="11" borderId="19" xfId="0" applyNumberFormat="1" applyFill="1" applyBorder="1"/>
    <xf numFmtId="0" fontId="43" fillId="13" borderId="35" xfId="0" applyFont="1" applyFill="1" applyBorder="1" applyAlignment="1">
      <alignment horizontal="left" wrapText="1"/>
    </xf>
    <xf numFmtId="164" fontId="1" fillId="13" borderId="38" xfId="0" applyNumberFormat="1" applyFont="1" applyFill="1" applyBorder="1"/>
    <xf numFmtId="164" fontId="1" fillId="13" borderId="20" xfId="0" applyNumberFormat="1" applyFont="1" applyFill="1" applyBorder="1"/>
    <xf numFmtId="164" fontId="1" fillId="13" borderId="40" xfId="0" applyNumberFormat="1" applyFont="1" applyFill="1" applyBorder="1"/>
    <xf numFmtId="164" fontId="1" fillId="13" borderId="35" xfId="0" applyNumberFormat="1" applyFont="1" applyFill="1" applyBorder="1"/>
    <xf numFmtId="0" fontId="43" fillId="13" borderId="35" xfId="0" applyFont="1" applyFill="1" applyBorder="1"/>
    <xf numFmtId="164" fontId="1" fillId="13" borderId="2" xfId="0" applyNumberFormat="1" applyFont="1" applyFill="1" applyBorder="1"/>
    <xf numFmtId="164" fontId="1" fillId="13" borderId="8" xfId="0" applyNumberFormat="1" applyFont="1" applyFill="1" applyBorder="1"/>
    <xf numFmtId="0" fontId="43" fillId="13" borderId="35" xfId="0" applyFont="1" applyFill="1" applyBorder="1" applyAlignment="1">
      <alignment wrapText="1"/>
    </xf>
    <xf numFmtId="164" fontId="1" fillId="13" borderId="41" xfId="0" applyNumberFormat="1" applyFont="1" applyFill="1" applyBorder="1"/>
    <xf numFmtId="0" fontId="43" fillId="13" borderId="35" xfId="0" applyFont="1" applyFill="1" applyBorder="1" applyAlignment="1" applyProtection="1">
      <alignment horizontal="left"/>
      <protection locked="0"/>
    </xf>
    <xf numFmtId="164" fontId="1" fillId="13" borderId="42" xfId="0" applyNumberFormat="1" applyFont="1" applyFill="1" applyBorder="1"/>
    <xf numFmtId="164" fontId="1" fillId="13" borderId="37" xfId="0" applyNumberFormat="1" applyFont="1" applyFill="1" applyBorder="1"/>
    <xf numFmtId="164" fontId="1" fillId="13" borderId="34" xfId="0" applyNumberFormat="1" applyFont="1" applyFill="1" applyBorder="1"/>
    <xf numFmtId="164" fontId="1" fillId="13" borderId="0" xfId="0" applyNumberFormat="1" applyFont="1" applyFill="1"/>
    <xf numFmtId="0" fontId="26" fillId="14" borderId="22" xfId="0" applyFont="1" applyFill="1" applyBorder="1" applyAlignment="1">
      <alignment horizontal="center" vertical="top" wrapText="1"/>
    </xf>
    <xf numFmtId="164" fontId="0" fillId="14" borderId="1" xfId="0" applyNumberFormat="1" applyFill="1" applyBorder="1" applyProtection="1">
      <protection locked="0"/>
    </xf>
    <xf numFmtId="164" fontId="0" fillId="14" borderId="28" xfId="0" applyNumberFormat="1" applyFill="1" applyBorder="1" applyProtection="1">
      <protection locked="0"/>
    </xf>
    <xf numFmtId="164" fontId="0" fillId="14" borderId="20" xfId="0" applyNumberFormat="1" applyFill="1" applyBorder="1" applyProtection="1">
      <protection locked="0"/>
    </xf>
    <xf numFmtId="0" fontId="1" fillId="15" borderId="35" xfId="0" applyFont="1" applyFill="1" applyBorder="1"/>
    <xf numFmtId="164" fontId="1" fillId="15" borderId="41" xfId="0" applyNumberFormat="1" applyFont="1" applyFill="1" applyBorder="1"/>
    <xf numFmtId="0" fontId="32" fillId="0" borderId="0" xfId="0" applyFont="1"/>
    <xf numFmtId="0" fontId="26" fillId="7" borderId="23" xfId="0" applyFont="1" applyFill="1" applyBorder="1" applyAlignment="1">
      <alignment horizontal="center" vertical="top" wrapText="1"/>
    </xf>
    <xf numFmtId="164" fontId="0" fillId="7" borderId="27" xfId="0" applyNumberFormat="1" applyFill="1" applyBorder="1"/>
    <xf numFmtId="164" fontId="0" fillId="7" borderId="46" xfId="0" applyNumberFormat="1" applyFill="1" applyBorder="1"/>
    <xf numFmtId="164" fontId="0" fillId="7" borderId="29" xfId="0" applyNumberFormat="1" applyFill="1" applyBorder="1"/>
    <xf numFmtId="164" fontId="0" fillId="7" borderId="39" xfId="0" applyNumberFormat="1" applyFill="1" applyBorder="1"/>
    <xf numFmtId="0" fontId="26" fillId="16" borderId="22" xfId="0" applyFont="1" applyFill="1" applyBorder="1" applyAlignment="1">
      <alignment horizontal="center" vertical="top" wrapText="1"/>
    </xf>
    <xf numFmtId="164" fontId="0" fillId="16" borderId="1" xfId="0" applyNumberFormat="1" applyFill="1" applyBorder="1" applyProtection="1">
      <protection locked="0"/>
    </xf>
    <xf numFmtId="164" fontId="0" fillId="16" borderId="27" xfId="0" applyNumberFormat="1" applyFill="1" applyBorder="1" applyProtection="1">
      <protection locked="0"/>
    </xf>
    <xf numFmtId="164" fontId="0" fillId="16" borderId="28" xfId="0" applyNumberFormat="1" applyFill="1" applyBorder="1" applyProtection="1">
      <protection locked="0"/>
    </xf>
    <xf numFmtId="164" fontId="0" fillId="16" borderId="29" xfId="0" applyNumberFormat="1" applyFill="1" applyBorder="1" applyProtection="1">
      <protection locked="0"/>
    </xf>
    <xf numFmtId="164" fontId="0" fillId="16" borderId="20" xfId="0" applyNumberFormat="1" applyFill="1" applyBorder="1" applyProtection="1">
      <protection locked="0"/>
    </xf>
    <xf numFmtId="164" fontId="0" fillId="16" borderId="39" xfId="0" applyNumberFormat="1" applyFill="1" applyBorder="1" applyProtection="1">
      <protection locked="0"/>
    </xf>
    <xf numFmtId="0" fontId="26" fillId="0" borderId="21" xfId="0" applyFont="1" applyBorder="1" applyAlignment="1">
      <alignment horizontal="center" vertical="center" wrapText="1"/>
    </xf>
    <xf numFmtId="0" fontId="26" fillId="16" borderId="23" xfId="0" applyFont="1" applyFill="1" applyBorder="1" applyAlignment="1">
      <alignment horizontal="center" vertical="top" wrapText="1"/>
    </xf>
    <xf numFmtId="0" fontId="43" fillId="13" borderId="10" xfId="0" applyFont="1" applyFill="1" applyBorder="1" applyAlignment="1">
      <alignment horizontal="left" wrapText="1"/>
    </xf>
    <xf numFmtId="164" fontId="45" fillId="13" borderId="38" xfId="0" applyNumberFormat="1" applyFont="1" applyFill="1" applyBorder="1"/>
    <xf numFmtId="164" fontId="45" fillId="13" borderId="20" xfId="0" applyNumberFormat="1" applyFont="1" applyFill="1" applyBorder="1"/>
    <xf numFmtId="164" fontId="0" fillId="7" borderId="45" xfId="0" applyNumberFormat="1" applyFill="1" applyBorder="1"/>
    <xf numFmtId="164" fontId="0" fillId="7" borderId="32" xfId="0" applyNumberFormat="1" applyFill="1" applyBorder="1"/>
    <xf numFmtId="0" fontId="1" fillId="0" borderId="0" xfId="0" applyFont="1" applyAlignment="1">
      <alignment horizontal="center"/>
    </xf>
    <xf numFmtId="0" fontId="2" fillId="0" borderId="0" xfId="0" applyFont="1" applyAlignment="1">
      <alignment vertical="center" wrapText="1"/>
    </xf>
    <xf numFmtId="0" fontId="8" fillId="0" borderId="0" xfId="0" applyFont="1"/>
    <xf numFmtId="0" fontId="35" fillId="0" borderId="0" xfId="0" applyFont="1" applyAlignment="1">
      <alignment horizontal="left"/>
    </xf>
    <xf numFmtId="0" fontId="0" fillId="0" borderId="0" xfId="0" applyAlignment="1">
      <alignment horizontal="left"/>
    </xf>
    <xf numFmtId="0" fontId="0" fillId="9" borderId="0" xfId="0" applyFill="1"/>
    <xf numFmtId="0" fontId="18" fillId="9" borderId="0" xfId="0" applyFont="1" applyFill="1" applyAlignment="1">
      <alignment vertical="center"/>
    </xf>
    <xf numFmtId="0" fontId="9" fillId="9" borderId="0" xfId="0" applyFont="1" applyFill="1"/>
    <xf numFmtId="0" fontId="11" fillId="9" borderId="0" xfId="0" applyFont="1" applyFill="1"/>
    <xf numFmtId="164" fontId="0" fillId="9" borderId="1" xfId="0" applyNumberFormat="1" applyFill="1" applyBorder="1" applyProtection="1">
      <protection locked="0"/>
    </xf>
    <xf numFmtId="164" fontId="3" fillId="15" borderId="36" xfId="0" applyNumberFormat="1" applyFont="1" applyFill="1" applyBorder="1"/>
    <xf numFmtId="164" fontId="1" fillId="15" borderId="36" xfId="0" applyNumberFormat="1" applyFont="1" applyFill="1" applyBorder="1"/>
    <xf numFmtId="0" fontId="43" fillId="15" borderId="15" xfId="0" applyFont="1" applyFill="1" applyBorder="1"/>
    <xf numFmtId="0" fontId="33" fillId="0" borderId="1" xfId="0" applyFont="1" applyBorder="1" applyAlignment="1">
      <alignment horizontal="left"/>
    </xf>
    <xf numFmtId="0" fontId="34" fillId="17" borderId="1" xfId="0" applyFont="1" applyFill="1" applyBorder="1" applyAlignment="1" applyProtection="1">
      <alignment wrapText="1"/>
      <protection locked="0"/>
    </xf>
    <xf numFmtId="0" fontId="34" fillId="17" borderId="1" xfId="0" applyFont="1" applyFill="1" applyBorder="1" applyAlignment="1" applyProtection="1">
      <alignment vertical="top" wrapText="1"/>
      <protection locked="0"/>
    </xf>
    <xf numFmtId="0" fontId="28" fillId="8" borderId="32" xfId="0" applyFont="1" applyFill="1" applyBorder="1" applyAlignment="1">
      <alignment horizontal="center"/>
    </xf>
    <xf numFmtId="0" fontId="28" fillId="8" borderId="33" xfId="0" applyFont="1" applyFill="1" applyBorder="1" applyAlignment="1">
      <alignment horizontal="center" wrapText="1"/>
    </xf>
    <xf numFmtId="0" fontId="28" fillId="8" borderId="32" xfId="0" applyFont="1" applyFill="1" applyBorder="1" applyAlignment="1">
      <alignment horizontal="left"/>
    </xf>
    <xf numFmtId="0" fontId="28" fillId="8" borderId="18" xfId="0" applyFont="1" applyFill="1" applyBorder="1" applyAlignment="1">
      <alignment horizontal="left"/>
    </xf>
    <xf numFmtId="0" fontId="28" fillId="0" borderId="17" xfId="0" applyFont="1" applyBorder="1" applyAlignment="1">
      <alignment wrapText="1"/>
    </xf>
    <xf numFmtId="0" fontId="28" fillId="0" borderId="17" xfId="0" applyFont="1" applyBorder="1"/>
    <xf numFmtId="0" fontId="28" fillId="0" borderId="47" xfId="0" applyFont="1" applyBorder="1" applyAlignment="1">
      <alignment horizontal="left" wrapText="1"/>
    </xf>
    <xf numFmtId="0" fontId="28" fillId="0" borderId="17" xfId="0" applyFont="1" applyBorder="1" applyAlignment="1">
      <alignment horizontal="left" wrapText="1"/>
    </xf>
    <xf numFmtId="0" fontId="28" fillId="0" borderId="19" xfId="0" applyFont="1" applyBorder="1" applyAlignment="1">
      <alignment horizontal="left" wrapText="1"/>
    </xf>
    <xf numFmtId="44" fontId="28" fillId="4" borderId="32" xfId="0" applyNumberFormat="1" applyFont="1" applyFill="1" applyBorder="1" applyAlignment="1">
      <alignment horizontal="left" wrapText="1"/>
    </xf>
    <xf numFmtId="44" fontId="28" fillId="4" borderId="20" xfId="0" applyNumberFormat="1" applyFont="1" applyFill="1" applyBorder="1"/>
    <xf numFmtId="44" fontId="28" fillId="4" borderId="1" xfId="0" applyNumberFormat="1" applyFont="1" applyFill="1" applyBorder="1"/>
    <xf numFmtId="44" fontId="28" fillId="4" borderId="1" xfId="0" applyNumberFormat="1" applyFont="1" applyFill="1" applyBorder="1" applyAlignment="1">
      <alignment horizontal="left"/>
    </xf>
    <xf numFmtId="0" fontId="47" fillId="8" borderId="18" xfId="0" applyFont="1" applyFill="1" applyBorder="1" applyAlignment="1">
      <alignment horizontal="center"/>
    </xf>
    <xf numFmtId="0" fontId="32" fillId="9" borderId="0" xfId="0" applyFont="1" applyFill="1"/>
    <xf numFmtId="0" fontId="30" fillId="0" borderId="47" xfId="0" applyFont="1" applyBorder="1" applyAlignment="1">
      <alignment wrapText="1"/>
    </xf>
    <xf numFmtId="164" fontId="0" fillId="10" borderId="54" xfId="0" applyNumberFormat="1" applyFill="1" applyBorder="1"/>
    <xf numFmtId="0" fontId="43" fillId="13" borderId="17" xfId="0" applyFont="1" applyFill="1" applyBorder="1" applyAlignment="1">
      <alignment wrapText="1"/>
    </xf>
    <xf numFmtId="164" fontId="3" fillId="13" borderId="1" xfId="0" applyNumberFormat="1" applyFont="1" applyFill="1" applyBorder="1"/>
    <xf numFmtId="0" fontId="43" fillId="13" borderId="1" xfId="0" applyFont="1" applyFill="1" applyBorder="1" applyAlignment="1">
      <alignment wrapText="1"/>
    </xf>
    <xf numFmtId="164" fontId="45" fillId="13" borderId="1" xfId="0" applyNumberFormat="1" applyFont="1" applyFill="1" applyBorder="1"/>
    <xf numFmtId="0" fontId="43" fillId="13" borderId="35" xfId="0" applyFont="1" applyFill="1" applyBorder="1" applyAlignment="1">
      <alignment horizontal="left"/>
    </xf>
    <xf numFmtId="0" fontId="43" fillId="15" borderId="1" xfId="0" applyFont="1" applyFill="1" applyBorder="1" applyAlignment="1">
      <alignment horizontal="left"/>
    </xf>
    <xf numFmtId="164" fontId="1" fillId="15" borderId="1" xfId="0" applyNumberFormat="1" applyFont="1" applyFill="1" applyBorder="1"/>
    <xf numFmtId="10" fontId="3" fillId="15" borderId="36" xfId="0" applyNumberFormat="1" applyFont="1" applyFill="1" applyBorder="1"/>
    <xf numFmtId="0" fontId="26" fillId="8" borderId="1" xfId="0" applyFont="1" applyFill="1" applyBorder="1" applyAlignment="1">
      <alignment vertical="top" wrapText="1"/>
    </xf>
    <xf numFmtId="0" fontId="29" fillId="0" borderId="47" xfId="0" applyFont="1" applyBorder="1" applyAlignment="1">
      <alignment horizontal="left" wrapText="1"/>
    </xf>
    <xf numFmtId="0" fontId="1" fillId="2" borderId="1" xfId="0" applyFont="1" applyFill="1" applyBorder="1" applyAlignment="1">
      <alignment vertical="center" wrapText="1"/>
    </xf>
    <xf numFmtId="164" fontId="2" fillId="4" borderId="1" xfId="0" applyNumberFormat="1" applyFont="1" applyFill="1" applyBorder="1" applyAlignment="1">
      <alignment vertical="center" wrapText="1"/>
    </xf>
    <xf numFmtId="0" fontId="1" fillId="2" borderId="0" xfId="0" applyFont="1" applyFill="1" applyAlignment="1">
      <alignment horizontal="left" vertical="center" wrapText="1"/>
    </xf>
    <xf numFmtId="164" fontId="16" fillId="4" borderId="1" xfId="0" applyNumberFormat="1" applyFont="1" applyFill="1" applyBorder="1" applyAlignment="1">
      <alignment horizontal="right" vertical="center" wrapText="1"/>
    </xf>
    <xf numFmtId="10" fontId="16" fillId="4" borderId="1" xfId="0" applyNumberFormat="1" applyFont="1" applyFill="1" applyBorder="1" applyAlignment="1">
      <alignment horizontal="right" vertical="center" wrapText="1"/>
    </xf>
    <xf numFmtId="0" fontId="28" fillId="9" borderId="1" xfId="0" applyFont="1" applyFill="1" applyBorder="1" applyAlignment="1">
      <alignment horizontal="left"/>
    </xf>
    <xf numFmtId="0" fontId="16" fillId="9" borderId="1" xfId="0" applyFont="1" applyFill="1" applyBorder="1" applyAlignment="1">
      <alignment wrapText="1"/>
    </xf>
    <xf numFmtId="0" fontId="28" fillId="9" borderId="17" xfId="0" applyFont="1" applyFill="1" applyBorder="1"/>
    <xf numFmtId="0" fontId="28" fillId="9" borderId="17" xfId="0" applyFont="1" applyFill="1" applyBorder="1" applyAlignment="1">
      <alignment horizontal="left" wrapText="1"/>
    </xf>
    <xf numFmtId="0" fontId="33" fillId="9" borderId="1" xfId="0" applyFont="1" applyFill="1" applyBorder="1" applyAlignment="1">
      <alignment horizontal="left" wrapText="1"/>
    </xf>
    <xf numFmtId="0" fontId="29" fillId="9" borderId="17" xfId="0" applyFont="1" applyFill="1" applyBorder="1" applyAlignment="1">
      <alignment horizontal="left" wrapText="1"/>
    </xf>
    <xf numFmtId="0" fontId="29" fillId="9" borderId="17" xfId="0" applyFont="1" applyFill="1" applyBorder="1" applyAlignment="1">
      <alignment horizontal="left"/>
    </xf>
    <xf numFmtId="0" fontId="29" fillId="9" borderId="17" xfId="0" applyFont="1" applyFill="1" applyBorder="1"/>
    <xf numFmtId="0" fontId="29" fillId="9" borderId="17" xfId="0" applyFont="1" applyFill="1" applyBorder="1" applyAlignment="1">
      <alignment wrapText="1"/>
    </xf>
    <xf numFmtId="0" fontId="29" fillId="9" borderId="30" xfId="0" applyFont="1" applyFill="1" applyBorder="1"/>
    <xf numFmtId="164" fontId="0" fillId="9" borderId="1" xfId="0" applyNumberFormat="1" applyFill="1" applyBorder="1" applyAlignment="1">
      <alignment wrapText="1"/>
    </xf>
    <xf numFmtId="0" fontId="1" fillId="2" borderId="2" xfId="0" applyFont="1" applyFill="1" applyBorder="1" applyAlignment="1">
      <alignment horizontal="left"/>
    </xf>
    <xf numFmtId="0" fontId="3" fillId="2" borderId="38" xfId="0" applyFont="1" applyFill="1" applyBorder="1" applyAlignment="1">
      <alignment horizontal="left"/>
    </xf>
    <xf numFmtId="164" fontId="1" fillId="2" borderId="1" xfId="0" applyNumberFormat="1" applyFont="1" applyFill="1" applyBorder="1"/>
    <xf numFmtId="0" fontId="1" fillId="2" borderId="1" xfId="0" applyFont="1" applyFill="1" applyBorder="1" applyAlignment="1">
      <alignment horizontal="left"/>
    </xf>
    <xf numFmtId="0" fontId="1" fillId="9" borderId="0" xfId="0" applyFont="1" applyFill="1" applyAlignment="1">
      <alignment horizontal="left"/>
    </xf>
    <xf numFmtId="164" fontId="16" fillId="9" borderId="0" xfId="0" applyNumberFormat="1" applyFont="1" applyFill="1"/>
    <xf numFmtId="0" fontId="46" fillId="18" borderId="0" xfId="0" applyFont="1" applyFill="1" applyAlignment="1">
      <alignment horizontal="center" wrapText="1"/>
    </xf>
    <xf numFmtId="0" fontId="26" fillId="0" borderId="37" xfId="0" applyFont="1" applyBorder="1" applyAlignment="1">
      <alignment horizontal="center" vertical="top" wrapText="1"/>
    </xf>
    <xf numFmtId="0" fontId="26" fillId="14" borderId="37" xfId="0" applyFont="1" applyFill="1" applyBorder="1" applyAlignment="1">
      <alignment horizontal="center" vertical="top" wrapText="1"/>
    </xf>
    <xf numFmtId="0" fontId="26" fillId="16" borderId="37" xfId="0" applyFont="1" applyFill="1" applyBorder="1" applyAlignment="1">
      <alignment horizontal="center" vertical="top" wrapText="1"/>
    </xf>
    <xf numFmtId="0" fontId="26" fillId="16" borderId="49" xfId="0" applyFont="1" applyFill="1" applyBorder="1" applyAlignment="1">
      <alignment horizontal="center" vertical="top" wrapText="1"/>
    </xf>
    <xf numFmtId="0" fontId="35" fillId="9" borderId="32" xfId="0" applyFont="1" applyFill="1" applyBorder="1"/>
    <xf numFmtId="0" fontId="35" fillId="9" borderId="18" xfId="0" applyFont="1" applyFill="1" applyBorder="1"/>
    <xf numFmtId="0" fontId="35" fillId="9" borderId="33" xfId="0" applyFont="1" applyFill="1" applyBorder="1"/>
    <xf numFmtId="0" fontId="24" fillId="0" borderId="0" xfId="0" applyFont="1"/>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Border="1" applyAlignment="1" applyProtection="1">
      <alignment horizontal="left" wrapText="1"/>
      <protection locked="0"/>
    </xf>
    <xf numFmtId="0" fontId="2" fillId="0" borderId="3" xfId="0" applyFont="1" applyBorder="1" applyAlignment="1" applyProtection="1">
      <alignment horizontal="left" wrapText="1"/>
      <protection locked="0"/>
    </xf>
    <xf numFmtId="164" fontId="0" fillId="0" borderId="1" xfId="1" applyNumberFormat="1" applyFont="1" applyBorder="1" applyAlignment="1" applyProtection="1">
      <alignment horizontal="left" wrapText="1"/>
      <protection locked="0"/>
    </xf>
    <xf numFmtId="164" fontId="0" fillId="0" borderId="1" xfId="1" applyNumberFormat="1"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8" fontId="0" fillId="0" borderId="1" xfId="0" applyNumberFormat="1" applyBorder="1" applyAlignment="1" applyProtection="1">
      <alignment horizontal="left" wrapText="1"/>
      <protection locked="0"/>
    </xf>
    <xf numFmtId="0" fontId="0" fillId="0" borderId="1" xfId="0" applyBorder="1" applyProtection="1">
      <protection locked="0"/>
    </xf>
    <xf numFmtId="0" fontId="0" fillId="0" borderId="0" xfId="0" applyAlignment="1">
      <alignment wrapText="1"/>
    </xf>
    <xf numFmtId="0" fontId="6" fillId="0" borderId="0" xfId="0" applyFont="1" applyAlignment="1">
      <alignment horizontal="left" vertical="top" wrapText="1"/>
    </xf>
    <xf numFmtId="0" fontId="0" fillId="0" borderId="0" xfId="0" applyAlignment="1">
      <alignment horizontal="left" vertical="top" wrapText="1"/>
    </xf>
    <xf numFmtId="0" fontId="21" fillId="3" borderId="0" xfId="0" applyFont="1" applyFill="1" applyAlignment="1">
      <alignment horizontal="center" vertical="center" wrapText="1"/>
    </xf>
    <xf numFmtId="0" fontId="10" fillId="3" borderId="0" xfId="0" applyFont="1" applyFill="1" applyAlignment="1">
      <alignment horizontal="center" vertical="center"/>
    </xf>
    <xf numFmtId="0" fontId="0" fillId="0" borderId="0" xfId="0" applyAlignment="1">
      <alignment horizontal="left" wrapText="1"/>
    </xf>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5"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lignment vertical="center" wrapText="1"/>
    </xf>
    <xf numFmtId="0" fontId="11" fillId="0" borderId="0" xfId="0" applyFont="1" applyAlignment="1">
      <alignment vertical="center" wrapText="1"/>
    </xf>
    <xf numFmtId="0" fontId="5" fillId="4" borderId="0" xfId="0" applyFont="1" applyFill="1" applyAlignment="1">
      <alignment vertical="center" wrapText="1"/>
    </xf>
    <xf numFmtId="0" fontId="6" fillId="0" borderId="5" xfId="0" applyFont="1" applyBorder="1" applyAlignment="1" applyProtection="1">
      <alignment horizontal="left" vertical="top" wrapText="1"/>
      <protection locked="0"/>
    </xf>
    <xf numFmtId="0" fontId="6" fillId="0" borderId="0" xfId="0" applyFont="1"/>
    <xf numFmtId="0" fontId="8" fillId="3" borderId="0" xfId="0" applyFont="1" applyFill="1" applyAlignment="1">
      <alignment horizontal="center" vertical="center" wrapText="1"/>
    </xf>
    <xf numFmtId="0" fontId="6" fillId="0" borderId="0" xfId="0" applyFont="1" applyAlignment="1">
      <alignment horizontal="center"/>
    </xf>
    <xf numFmtId="0" fontId="6" fillId="0" borderId="14" xfId="0" applyFont="1" applyBorder="1" applyAlignment="1">
      <alignment horizontal="center" wrapText="1"/>
    </xf>
    <xf numFmtId="0" fontId="6" fillId="0" borderId="0" xfId="0" applyFont="1" applyAlignment="1">
      <alignment horizontal="center" vertical="center"/>
    </xf>
    <xf numFmtId="0" fontId="0" fillId="0" borderId="0" xfId="0"/>
    <xf numFmtId="0" fontId="5" fillId="4" borderId="0" xfId="0" applyFont="1" applyFill="1" applyAlignment="1">
      <alignment wrapText="1"/>
    </xf>
    <xf numFmtId="0" fontId="18" fillId="0" borderId="0" xfId="0" applyFont="1" applyAlignment="1">
      <alignment horizontal="left" wrapText="1"/>
    </xf>
    <xf numFmtId="0" fontId="0" fillId="0" borderId="55"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42" fillId="3" borderId="0" xfId="0" applyFont="1" applyFill="1" applyAlignment="1">
      <alignment horizontal="center" vertical="center" wrapText="1"/>
    </xf>
    <xf numFmtId="0" fontId="11" fillId="0" borderId="5"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5" fillId="5" borderId="0" xfId="0" applyFont="1" applyFill="1" applyAlignment="1">
      <alignment horizontal="left" wrapText="1"/>
    </xf>
    <xf numFmtId="0" fontId="5" fillId="5" borderId="0" xfId="0" applyFont="1" applyFill="1" applyAlignment="1">
      <alignment wrapText="1"/>
    </xf>
    <xf numFmtId="0" fontId="5" fillId="4" borderId="0" xfId="0" applyFont="1" applyFill="1" applyAlignment="1">
      <alignment horizontal="center" vertical="center"/>
    </xf>
    <xf numFmtId="0" fontId="0" fillId="0" borderId="0" xfId="0" applyAlignment="1">
      <alignment horizontal="center"/>
    </xf>
    <xf numFmtId="0" fontId="31" fillId="18" borderId="34" xfId="0" applyFont="1" applyFill="1" applyBorder="1" applyAlignment="1">
      <alignment horizontal="left" vertical="top" wrapText="1"/>
    </xf>
    <xf numFmtId="0" fontId="31" fillId="18" borderId="0" xfId="0" applyFont="1" applyFill="1" applyAlignment="1">
      <alignment horizontal="left" vertical="top" wrapText="1"/>
    </xf>
    <xf numFmtId="0" fontId="26" fillId="6" borderId="7" xfId="0" applyFont="1" applyFill="1" applyBorder="1" applyAlignment="1">
      <alignment horizontal="left" wrapText="1"/>
    </xf>
    <xf numFmtId="0" fontId="26" fillId="6" borderId="14" xfId="0" applyFont="1" applyFill="1" applyBorder="1" applyAlignment="1">
      <alignment horizontal="left" wrapText="1"/>
    </xf>
    <xf numFmtId="0" fontId="26" fillId="6" borderId="52" xfId="0" applyFont="1" applyFill="1" applyBorder="1" applyAlignment="1">
      <alignment horizontal="left" wrapText="1"/>
    </xf>
    <xf numFmtId="0" fontId="26" fillId="6" borderId="47" xfId="0" applyFont="1" applyFill="1" applyBorder="1" applyAlignment="1">
      <alignment horizontal="left"/>
    </xf>
    <xf numFmtId="0" fontId="26" fillId="6" borderId="2" xfId="0" applyFont="1" applyFill="1" applyBorder="1" applyAlignment="1">
      <alignment horizontal="left"/>
    </xf>
    <xf numFmtId="0" fontId="26" fillId="6" borderId="38" xfId="0" applyFont="1" applyFill="1" applyBorder="1" applyAlignment="1">
      <alignment horizontal="left"/>
    </xf>
    <xf numFmtId="0" fontId="26" fillId="6" borderId="24" xfId="0" applyFont="1" applyFill="1" applyBorder="1" applyAlignment="1">
      <alignment horizontal="left"/>
    </xf>
    <xf numFmtId="0" fontId="26" fillId="6" borderId="50" xfId="0" applyFont="1" applyFill="1" applyBorder="1" applyAlignment="1">
      <alignment horizontal="left"/>
    </xf>
    <xf numFmtId="0" fontId="26" fillId="6" borderId="51" xfId="0" applyFont="1" applyFill="1" applyBorder="1" applyAlignment="1">
      <alignment horizontal="left"/>
    </xf>
    <xf numFmtId="0" fontId="26" fillId="6" borderId="26" xfId="0" applyFont="1" applyFill="1" applyBorder="1" applyAlignment="1">
      <alignment horizontal="left"/>
    </xf>
    <xf numFmtId="0" fontId="0" fillId="6" borderId="53" xfId="0" applyFill="1" applyBorder="1" applyAlignment="1">
      <alignment horizontal="center"/>
    </xf>
    <xf numFmtId="0" fontId="0" fillId="6" borderId="11" xfId="0" applyFill="1" applyBorder="1" applyAlignment="1">
      <alignment horizontal="center"/>
    </xf>
    <xf numFmtId="0" fontId="0" fillId="6" borderId="6" xfId="0" applyFill="1" applyBorder="1" applyAlignment="1">
      <alignment horizontal="center"/>
    </xf>
    <xf numFmtId="0" fontId="26" fillId="6" borderId="12" xfId="0" applyFont="1" applyFill="1" applyBorder="1" applyAlignment="1">
      <alignment horizontal="left"/>
    </xf>
    <xf numFmtId="0" fontId="26" fillId="6" borderId="0" xfId="0" applyFont="1" applyFill="1" applyAlignment="1">
      <alignment horizontal="left"/>
    </xf>
    <xf numFmtId="0" fontId="26" fillId="6" borderId="42" xfId="0" applyFont="1" applyFill="1" applyBorder="1" applyAlignment="1">
      <alignment horizontal="left"/>
    </xf>
    <xf numFmtId="0" fontId="35" fillId="5" borderId="36" xfId="0" applyFont="1" applyFill="1" applyBorder="1" applyAlignment="1">
      <alignment horizontal="center"/>
    </xf>
    <xf numFmtId="0" fontId="35" fillId="5" borderId="16" xfId="0" applyFont="1" applyFill="1" applyBorder="1" applyAlignment="1">
      <alignment horizontal="center"/>
    </xf>
    <xf numFmtId="0" fontId="37" fillId="18" borderId="5" xfId="0" applyFont="1" applyFill="1" applyBorder="1" applyAlignment="1">
      <alignment horizontal="left" vertical="top" wrapText="1"/>
    </xf>
    <xf numFmtId="0" fontId="37" fillId="18" borderId="11" xfId="0" applyFont="1" applyFill="1" applyBorder="1" applyAlignment="1">
      <alignment horizontal="left" vertical="top" wrapText="1"/>
    </xf>
    <xf numFmtId="0" fontId="37" fillId="18" borderId="6" xfId="0" applyFont="1" applyFill="1" applyBorder="1" applyAlignment="1">
      <alignment horizontal="left" vertical="top" wrapText="1"/>
    </xf>
    <xf numFmtId="0" fontId="37" fillId="18" borderId="7" xfId="0" applyFont="1" applyFill="1" applyBorder="1" applyAlignment="1">
      <alignment horizontal="left" vertical="top" wrapText="1"/>
    </xf>
    <xf numFmtId="0" fontId="37" fillId="18" borderId="14" xfId="0" applyFont="1" applyFill="1" applyBorder="1" applyAlignment="1">
      <alignment horizontal="left" vertical="top" wrapText="1"/>
    </xf>
    <xf numFmtId="0" fontId="37" fillId="18" borderId="8" xfId="0" applyFont="1" applyFill="1" applyBorder="1" applyAlignment="1">
      <alignment horizontal="left" vertical="top" wrapText="1"/>
    </xf>
    <xf numFmtId="0" fontId="16" fillId="18" borderId="5" xfId="0" applyFont="1" applyFill="1" applyBorder="1" applyAlignment="1">
      <alignment horizontal="left" vertical="top" wrapText="1"/>
    </xf>
    <xf numFmtId="0" fontId="44" fillId="12" borderId="25" xfId="0" applyFont="1" applyFill="1" applyBorder="1" applyAlignment="1">
      <alignment horizontal="center"/>
    </xf>
    <xf numFmtId="0" fontId="44" fillId="12" borderId="26" xfId="0" applyFont="1" applyFill="1" applyBorder="1" applyAlignment="1">
      <alignment horizontal="center"/>
    </xf>
    <xf numFmtId="164" fontId="1" fillId="15" borderId="1" xfId="0" applyNumberFormat="1" applyFont="1" applyFill="1" applyBorder="1"/>
    <xf numFmtId="164" fontId="1" fillId="15" borderId="32" xfId="0" applyNumberFormat="1" applyFont="1" applyFill="1" applyBorder="1"/>
    <xf numFmtId="0" fontId="37" fillId="18" borderId="15" xfId="0" applyFont="1" applyFill="1" applyBorder="1" applyAlignment="1">
      <alignment horizontal="left" vertical="top" wrapText="1"/>
    </xf>
    <xf numFmtId="0" fontId="37" fillId="18" borderId="36" xfId="0" applyFont="1" applyFill="1" applyBorder="1" applyAlignment="1">
      <alignment horizontal="left" vertical="top" wrapText="1"/>
    </xf>
    <xf numFmtId="0" fontId="37" fillId="18" borderId="16" xfId="0" applyFont="1" applyFill="1" applyBorder="1" applyAlignment="1">
      <alignment horizontal="left" vertical="top" wrapText="1"/>
    </xf>
    <xf numFmtId="0" fontId="26" fillId="6" borderId="17" xfId="0" applyFont="1" applyFill="1" applyBorder="1" applyAlignment="1">
      <alignment horizontal="left"/>
    </xf>
    <xf numFmtId="0" fontId="26" fillId="6" borderId="18" xfId="0" applyFont="1" applyFill="1" applyBorder="1" applyAlignment="1">
      <alignment horizontal="left"/>
    </xf>
    <xf numFmtId="0" fontId="26" fillId="6" borderId="33" xfId="0" applyFont="1" applyFill="1" applyBorder="1" applyAlignment="1">
      <alignment horizontal="left"/>
    </xf>
    <xf numFmtId="164" fontId="1" fillId="15" borderId="36" xfId="0" applyNumberFormat="1" applyFont="1" applyFill="1" applyBorder="1"/>
    <xf numFmtId="0" fontId="43" fillId="15" borderId="15" xfId="0" applyFont="1" applyFill="1" applyBorder="1" applyAlignment="1" applyProtection="1">
      <alignment horizontal="left"/>
      <protection locked="0"/>
    </xf>
    <xf numFmtId="0" fontId="43" fillId="15" borderId="36" xfId="0" applyFont="1" applyFill="1" applyBorder="1" applyAlignment="1" applyProtection="1">
      <alignment horizontal="left"/>
      <protection locked="0"/>
    </xf>
    <xf numFmtId="0" fontId="0" fillId="6" borderId="48" xfId="0" applyFill="1" applyBorder="1" applyAlignment="1">
      <alignment horizontal="center"/>
    </xf>
    <xf numFmtId="0" fontId="0" fillId="6" borderId="36" xfId="0" applyFill="1" applyBorder="1" applyAlignment="1">
      <alignment horizontal="center"/>
    </xf>
    <xf numFmtId="0" fontId="0" fillId="6" borderId="16" xfId="0" applyFill="1" applyBorder="1" applyAlignment="1">
      <alignment horizontal="center"/>
    </xf>
    <xf numFmtId="0" fontId="44" fillId="12" borderId="48" xfId="0" applyFont="1" applyFill="1" applyBorder="1" applyAlignment="1">
      <alignment horizontal="center"/>
    </xf>
    <xf numFmtId="0" fontId="44" fillId="12" borderId="41" xfId="0" applyFont="1" applyFill="1" applyBorder="1" applyAlignment="1">
      <alignment horizontal="center"/>
    </xf>
    <xf numFmtId="0" fontId="26" fillId="6" borderId="15" xfId="0" applyFont="1" applyFill="1" applyBorder="1" applyAlignment="1">
      <alignment horizontal="left"/>
    </xf>
    <xf numFmtId="0" fontId="26" fillId="6" borderId="41" xfId="0" applyFont="1" applyFill="1" applyBorder="1" applyAlignment="1">
      <alignment horizontal="left"/>
    </xf>
    <xf numFmtId="0" fontId="35" fillId="5" borderId="15" xfId="0" applyFont="1" applyFill="1" applyBorder="1" applyAlignment="1">
      <alignment horizontal="center"/>
    </xf>
    <xf numFmtId="0" fontId="28" fillId="8" borderId="40" xfId="0" applyFont="1" applyFill="1" applyBorder="1" applyAlignment="1">
      <alignment horizontal="left"/>
    </xf>
    <xf numFmtId="0" fontId="28" fillId="8" borderId="2" xfId="0" applyFont="1" applyFill="1" applyBorder="1" applyAlignment="1">
      <alignment horizontal="left"/>
    </xf>
    <xf numFmtId="0" fontId="28" fillId="8" borderId="38" xfId="0" applyFont="1" applyFill="1" applyBorder="1" applyAlignment="1">
      <alignment horizontal="left"/>
    </xf>
    <xf numFmtId="0" fontId="28" fillId="8" borderId="32" xfId="0" applyFont="1" applyFill="1" applyBorder="1"/>
    <xf numFmtId="0" fontId="28" fillId="8" borderId="33" xfId="0" applyFont="1" applyFill="1" applyBorder="1"/>
    <xf numFmtId="0" fontId="35" fillId="0" borderId="0" xfId="0" applyFont="1"/>
    <xf numFmtId="164" fontId="8" fillId="4" borderId="0" xfId="0" applyNumberFormat="1" applyFont="1" applyFill="1" applyAlignment="1" applyProtection="1">
      <alignment horizontal="left" wrapText="1"/>
      <protection locked="0"/>
    </xf>
    <xf numFmtId="0" fontId="15" fillId="2" borderId="0" xfId="0" applyFont="1" applyFill="1" applyAlignment="1">
      <alignment horizontal="left" vertical="center" wrapText="1"/>
    </xf>
    <xf numFmtId="0" fontId="18" fillId="0" borderId="0" xfId="0" applyFont="1" applyAlignment="1">
      <alignment horizontal="left" vertical="center" wrapText="1"/>
    </xf>
    <xf numFmtId="49" fontId="16" fillId="3" borderId="1" xfId="0" applyNumberFormat="1" applyFont="1" applyFill="1" applyBorder="1" applyAlignment="1">
      <alignment horizontal="left" vertical="center" wrapText="1"/>
    </xf>
    <xf numFmtId="0" fontId="1" fillId="2" borderId="0" xfId="0" applyFont="1" applyFill="1" applyAlignment="1">
      <alignment horizontal="left"/>
    </xf>
    <xf numFmtId="49" fontId="1" fillId="2" borderId="1"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0" fontId="15" fillId="2" borderId="0" xfId="0" applyFont="1" applyFill="1" applyAlignment="1">
      <alignment horizontal="left" vertical="center" indent="1"/>
    </xf>
    <xf numFmtId="164" fontId="17" fillId="4" borderId="0" xfId="0" applyNumberFormat="1" applyFont="1" applyFill="1" applyAlignment="1">
      <alignment horizontal="left" vertical="center"/>
    </xf>
    <xf numFmtId="49" fontId="45" fillId="2" borderId="0" xfId="0" applyNumberFormat="1" applyFont="1" applyFill="1" applyAlignment="1">
      <alignment horizontal="center" vertical="center" wrapText="1"/>
    </xf>
    <xf numFmtId="0" fontId="16" fillId="3" borderId="32" xfId="0" applyFont="1" applyFill="1" applyBorder="1" applyAlignment="1">
      <alignment horizontal="left"/>
    </xf>
    <xf numFmtId="0" fontId="0" fillId="0" borderId="33" xfId="0" applyBorder="1" applyAlignment="1">
      <alignment horizontal="left"/>
    </xf>
    <xf numFmtId="0" fontId="1" fillId="0" borderId="0" xfId="0" applyFont="1" applyAlignment="1">
      <alignment horizontal="center" vertical="center"/>
    </xf>
    <xf numFmtId="49" fontId="1" fillId="0" borderId="0" xfId="0" applyNumberFormat="1" applyFont="1" applyAlignment="1">
      <alignment horizontal="center" vertical="center" wrapText="1"/>
    </xf>
    <xf numFmtId="0" fontId="42" fillId="3" borderId="0" xfId="0" applyFont="1" applyFill="1" applyAlignment="1">
      <alignment horizontal="center" vertical="center"/>
    </xf>
    <xf numFmtId="0" fontId="16" fillId="3" borderId="33" xfId="0" applyFont="1" applyFill="1" applyBorder="1" applyAlignment="1">
      <alignment horizontal="left"/>
    </xf>
    <xf numFmtId="0" fontId="9" fillId="3" borderId="0" xfId="0" applyFont="1" applyFill="1" applyAlignment="1">
      <alignment horizontal="center" wrapText="1"/>
    </xf>
    <xf numFmtId="0" fontId="1" fillId="2" borderId="0" xfId="0" applyFont="1" applyFill="1" applyAlignment="1">
      <alignment horizontal="center" vertical="center" wrapText="1"/>
    </xf>
    <xf numFmtId="0" fontId="51" fillId="0" borderId="0" xfId="0" applyFont="1" applyAlignment="1">
      <alignment horizontal="left" wrapText="1"/>
    </xf>
    <xf numFmtId="0" fontId="9" fillId="0" borderId="0" xfId="0" applyFont="1" applyAlignment="1">
      <alignment wrapText="1"/>
    </xf>
    <xf numFmtId="0" fontId="37" fillId="3" borderId="33" xfId="0" applyFont="1" applyFill="1" applyBorder="1" applyAlignment="1">
      <alignment horizontal="left"/>
    </xf>
    <xf numFmtId="0" fontId="5" fillId="4" borderId="0" xfId="0" applyFont="1" applyFill="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colors>
    <mruColors>
      <color rgb="FFFF9966"/>
      <color rgb="FF9999FF"/>
      <color rgb="FFEB6B1D"/>
      <color rgb="FFA2AC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93228</xdr:colOff>
      <xdr:row>0</xdr:row>
      <xdr:rowOff>89395</xdr:rowOff>
    </xdr:from>
    <xdr:to>
      <xdr:col>3</xdr:col>
      <xdr:colOff>173183</xdr:colOff>
      <xdr:row>0</xdr:row>
      <xdr:rowOff>942895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28592" y="89395"/>
          <a:ext cx="853500" cy="853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542348</xdr:colOff>
      <xdr:row>0</xdr:row>
      <xdr:rowOff>36368</xdr:rowOff>
    </xdr:from>
    <xdr:to>
      <xdr:col>0</xdr:col>
      <xdr:colOff>1085850</xdr:colOff>
      <xdr:row>1</xdr:row>
      <xdr:rowOff>228939</xdr:rowOff>
    </xdr:to>
    <xdr:pic>
      <xdr:nvPicPr>
        <xdr:cNvPr id="3" name="Picture 2">
          <a:extLst>
            <a:ext uri="{FF2B5EF4-FFF2-40B4-BE49-F238E27FC236}">
              <a16:creationId xmlns:a16="http://schemas.microsoft.com/office/drawing/2014/main" id="{3C5C7ADE-AAF7-4A96-8F2F-579677855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2348" y="36368"/>
          <a:ext cx="543502" cy="5449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542348</xdr:colOff>
      <xdr:row>0</xdr:row>
      <xdr:rowOff>36368</xdr:rowOff>
    </xdr:from>
    <xdr:to>
      <xdr:col>0</xdr:col>
      <xdr:colOff>1085850</xdr:colOff>
      <xdr:row>1</xdr:row>
      <xdr:rowOff>228939</xdr:rowOff>
    </xdr:to>
    <xdr:pic>
      <xdr:nvPicPr>
        <xdr:cNvPr id="2" name="Picture 1">
          <a:extLst>
            <a:ext uri="{FF2B5EF4-FFF2-40B4-BE49-F238E27FC236}">
              <a16:creationId xmlns:a16="http://schemas.microsoft.com/office/drawing/2014/main" id="{56B32CF7-0971-42CF-8BCE-E7DEB85727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2348" y="36368"/>
          <a:ext cx="543502" cy="5449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542348</xdr:colOff>
      <xdr:row>0</xdr:row>
      <xdr:rowOff>36368</xdr:rowOff>
    </xdr:from>
    <xdr:to>
      <xdr:col>0</xdr:col>
      <xdr:colOff>1085850</xdr:colOff>
      <xdr:row>1</xdr:row>
      <xdr:rowOff>228939</xdr:rowOff>
    </xdr:to>
    <xdr:pic>
      <xdr:nvPicPr>
        <xdr:cNvPr id="7" name="Picture 6">
          <a:extLst>
            <a:ext uri="{FF2B5EF4-FFF2-40B4-BE49-F238E27FC236}">
              <a16:creationId xmlns:a16="http://schemas.microsoft.com/office/drawing/2014/main" id="{D03802DB-D177-4C87-AC9A-0A1DF1797F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2348" y="36368"/>
          <a:ext cx="543502" cy="5449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542348</xdr:colOff>
      <xdr:row>0</xdr:row>
      <xdr:rowOff>36368</xdr:rowOff>
    </xdr:from>
    <xdr:to>
      <xdr:col>0</xdr:col>
      <xdr:colOff>1085850</xdr:colOff>
      <xdr:row>1</xdr:row>
      <xdr:rowOff>228939</xdr:rowOff>
    </xdr:to>
    <xdr:pic>
      <xdr:nvPicPr>
        <xdr:cNvPr id="2" name="Picture 1">
          <a:extLst>
            <a:ext uri="{FF2B5EF4-FFF2-40B4-BE49-F238E27FC236}">
              <a16:creationId xmlns:a16="http://schemas.microsoft.com/office/drawing/2014/main" id="{F8411989-7572-4E99-8022-42EECF519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2348" y="36368"/>
          <a:ext cx="543502" cy="5449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131619</xdr:colOff>
      <xdr:row>0</xdr:row>
      <xdr:rowOff>45604</xdr:rowOff>
    </xdr:from>
    <xdr:ext cx="498475" cy="495588"/>
    <xdr:pic>
      <xdr:nvPicPr>
        <xdr:cNvPr id="2" name="Picture 1">
          <a:extLst>
            <a:ext uri="{FF2B5EF4-FFF2-40B4-BE49-F238E27FC236}">
              <a16:creationId xmlns:a16="http://schemas.microsoft.com/office/drawing/2014/main" id="{FE706721-E077-45A3-8C3E-9A56FFF6B2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41219" y="45604"/>
          <a:ext cx="498475" cy="49558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1</xdr:col>
      <xdr:colOff>177684</xdr:colOff>
      <xdr:row>0</xdr:row>
      <xdr:rowOff>55418</xdr:rowOff>
    </xdr:from>
    <xdr:to>
      <xdr:col>2</xdr:col>
      <xdr:colOff>253942</xdr:colOff>
      <xdr:row>1</xdr:row>
      <xdr:rowOff>195176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6411" y="55418"/>
          <a:ext cx="497667" cy="4976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208972</xdr:colOff>
      <xdr:row>0</xdr:row>
      <xdr:rowOff>55418</xdr:rowOff>
    </xdr:from>
    <xdr:to>
      <xdr:col>1</xdr:col>
      <xdr:colOff>719339</xdr:colOff>
      <xdr:row>1</xdr:row>
      <xdr:rowOff>207876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5017" y="55418"/>
          <a:ext cx="510367" cy="510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217919</xdr:colOff>
      <xdr:row>0</xdr:row>
      <xdr:rowOff>126277</xdr:rowOff>
    </xdr:from>
    <xdr:to>
      <xdr:col>2</xdr:col>
      <xdr:colOff>32788</xdr:colOff>
      <xdr:row>0</xdr:row>
      <xdr:rowOff>703146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25737" y="126277"/>
          <a:ext cx="576869" cy="576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356639</xdr:colOff>
      <xdr:row>0</xdr:row>
      <xdr:rowOff>72448</xdr:rowOff>
    </xdr:from>
    <xdr:to>
      <xdr:col>1</xdr:col>
      <xdr:colOff>533402</xdr:colOff>
      <xdr:row>1</xdr:row>
      <xdr:rowOff>266529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56639" y="72448"/>
          <a:ext cx="557763" cy="5577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4</xdr:row>
          <xdr:rowOff>171450</xdr:rowOff>
        </xdr:from>
        <xdr:to>
          <xdr:col>1</xdr:col>
          <xdr:colOff>1019175</xdr:colOff>
          <xdr:row>5</xdr:row>
          <xdr:rowOff>190500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Adult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171450</xdr:rowOff>
        </xdr:from>
        <xdr:to>
          <xdr:col>1</xdr:col>
          <xdr:colOff>1019175</xdr:colOff>
          <xdr:row>7</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Juvenile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171450</xdr:rowOff>
        </xdr:from>
        <xdr:to>
          <xdr:col>1</xdr:col>
          <xdr:colOff>1019175</xdr:colOff>
          <xdr:row>7</xdr:row>
          <xdr:rowOff>200025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DUI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0</xdr:rowOff>
        </xdr:from>
        <xdr:to>
          <xdr:col>3</xdr:col>
          <xdr:colOff>19050</xdr:colOff>
          <xdr:row>9</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Tribal Healing to Wellness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171450</xdr:rowOff>
        </xdr:from>
        <xdr:to>
          <xdr:col>2</xdr:col>
          <xdr:colOff>57150</xdr:colOff>
          <xdr:row>10</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Reentry Drug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xdr:row>
          <xdr:rowOff>171450</xdr:rowOff>
        </xdr:from>
        <xdr:to>
          <xdr:col>6</xdr:col>
          <xdr:colOff>742950</xdr:colOff>
          <xdr:row>6</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Veterans Treatment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xdr:row>
          <xdr:rowOff>0</xdr:rowOff>
        </xdr:from>
        <xdr:to>
          <xdr:col>7</xdr:col>
          <xdr:colOff>657225</xdr:colOff>
          <xdr:row>7</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Family Dependency Treatment Court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0</xdr:rowOff>
        </xdr:from>
        <xdr:to>
          <xdr:col>6</xdr:col>
          <xdr:colOff>247650</xdr:colOff>
          <xdr:row>8</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twoCellAnchor editAs="oneCell">
    <xdr:from>
      <xdr:col>0</xdr:col>
      <xdr:colOff>377247</xdr:colOff>
      <xdr:row>0</xdr:row>
      <xdr:rowOff>47767</xdr:rowOff>
    </xdr:from>
    <xdr:to>
      <xdr:col>1</xdr:col>
      <xdr:colOff>418753</xdr:colOff>
      <xdr:row>1</xdr:row>
      <xdr:rowOff>204728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247" y="47767"/>
          <a:ext cx="491779" cy="4917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10102</xdr:colOff>
      <xdr:row>0</xdr:row>
      <xdr:rowOff>55707</xdr:rowOff>
    </xdr:from>
    <xdr:to>
      <xdr:col>1</xdr:col>
      <xdr:colOff>512618</xdr:colOff>
      <xdr:row>1</xdr:row>
      <xdr:rowOff>217632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6147" y="55707"/>
          <a:ext cx="502516" cy="5025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xdr:row>
          <xdr:rowOff>0</xdr:rowOff>
        </xdr:from>
        <xdr:to>
          <xdr:col>1</xdr:col>
          <xdr:colOff>838200</xdr:colOff>
          <xdr:row>5</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xdr:row>
          <xdr:rowOff>0</xdr:rowOff>
        </xdr:from>
        <xdr:to>
          <xdr:col>2</xdr:col>
          <xdr:colOff>838200</xdr:colOff>
          <xdr:row>5</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171450</xdr:rowOff>
        </xdr:from>
        <xdr:to>
          <xdr:col>1</xdr:col>
          <xdr:colOff>1009650</xdr:colOff>
          <xdr:row>19</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171450</xdr:rowOff>
        </xdr:from>
        <xdr:to>
          <xdr:col>1</xdr:col>
          <xdr:colOff>1009650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Residential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0</xdr:rowOff>
        </xdr:from>
        <xdr:to>
          <xdr:col>2</xdr:col>
          <xdr:colOff>19050</xdr:colOff>
          <xdr:row>21</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Intensive Outpatient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171450</xdr:rowOff>
        </xdr:from>
        <xdr:to>
          <xdr:col>1</xdr:col>
          <xdr:colOff>1200150</xdr:colOff>
          <xdr:row>22</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Outpatient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171450</xdr:rowOff>
        </xdr:from>
        <xdr:to>
          <xdr:col>2</xdr:col>
          <xdr:colOff>85725</xdr:colOff>
          <xdr:row>23</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Co-occurring Disorder Treatment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171450</xdr:rowOff>
        </xdr:from>
        <xdr:to>
          <xdr:col>1</xdr:col>
          <xdr:colOff>1619250</xdr:colOff>
          <xdr:row>24</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Medication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171450</xdr:rowOff>
        </xdr:from>
        <xdr:to>
          <xdr:col>2</xdr:col>
          <xdr:colOff>485775</xdr:colOff>
          <xdr:row>25</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Recovery Housing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1</xdr:col>
          <xdr:colOff>1009650</xdr:colOff>
          <xdr:row>26</xdr:row>
          <xdr:rowOff>28575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0</xdr:rowOff>
        </xdr:from>
        <xdr:to>
          <xdr:col>1</xdr:col>
          <xdr:colOff>838200</xdr:colOff>
          <xdr:row>8</xdr:row>
          <xdr:rowOff>9525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0</xdr:rowOff>
        </xdr:from>
        <xdr:to>
          <xdr:col>2</xdr:col>
          <xdr:colOff>838200</xdr:colOff>
          <xdr:row>8</xdr:row>
          <xdr:rowOff>9525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0</xdr:rowOff>
        </xdr:from>
        <xdr:to>
          <xdr:col>1</xdr:col>
          <xdr:colOff>838200</xdr:colOff>
          <xdr:row>29</xdr:row>
          <xdr:rowOff>9525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0</xdr:rowOff>
        </xdr:from>
        <xdr:to>
          <xdr:col>2</xdr:col>
          <xdr:colOff>838200</xdr:colOff>
          <xdr:row>29</xdr:row>
          <xdr:rowOff>9525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0</xdr:rowOff>
        </xdr:from>
        <xdr:to>
          <xdr:col>1</xdr:col>
          <xdr:colOff>838200</xdr:colOff>
          <xdr:row>32</xdr:row>
          <xdr:rowOff>9525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0</xdr:rowOff>
        </xdr:from>
        <xdr:to>
          <xdr:col>2</xdr:col>
          <xdr:colOff>838200</xdr:colOff>
          <xdr:row>32</xdr:row>
          <xdr:rowOff>9525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editAs="oneCell">
    <xdr:from>
      <xdr:col>0</xdr:col>
      <xdr:colOff>591704</xdr:colOff>
      <xdr:row>0</xdr:row>
      <xdr:rowOff>76200</xdr:rowOff>
    </xdr:from>
    <xdr:to>
      <xdr:col>1</xdr:col>
      <xdr:colOff>485198</xdr:colOff>
      <xdr:row>1</xdr:row>
      <xdr:rowOff>217921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1704" y="76200"/>
          <a:ext cx="505403" cy="5054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4</xdr:row>
          <xdr:rowOff>0</xdr:rowOff>
        </xdr:from>
        <xdr:to>
          <xdr:col>1</xdr:col>
          <xdr:colOff>857250</xdr:colOff>
          <xdr:row>5</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xdr:row>
          <xdr:rowOff>0</xdr:rowOff>
        </xdr:from>
        <xdr:to>
          <xdr:col>2</xdr:col>
          <xdr:colOff>847725</xdr:colOff>
          <xdr:row>5</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0</xdr:rowOff>
        </xdr:from>
        <xdr:to>
          <xdr:col>1</xdr:col>
          <xdr:colOff>857250</xdr:colOff>
          <xdr:row>8</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0</xdr:rowOff>
        </xdr:from>
        <xdr:to>
          <xdr:col>2</xdr:col>
          <xdr:colOff>847725</xdr:colOff>
          <xdr:row>8</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editAs="oneCell">
    <xdr:from>
      <xdr:col>1</xdr:col>
      <xdr:colOff>377248</xdr:colOff>
      <xdr:row>0</xdr:row>
      <xdr:rowOff>58563</xdr:rowOff>
    </xdr:from>
    <xdr:to>
      <xdr:col>1</xdr:col>
      <xdr:colOff>879764</xdr:colOff>
      <xdr:row>1</xdr:row>
      <xdr:rowOff>220488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2384" y="58563"/>
          <a:ext cx="502516" cy="5025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xdr:row>
          <xdr:rowOff>171450</xdr:rowOff>
        </xdr:from>
        <xdr:to>
          <xdr:col>2</xdr:col>
          <xdr:colOff>0</xdr:colOff>
          <xdr:row>5</xdr:row>
          <xdr:rowOff>19050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7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Health-Risk Prevention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200025</xdr:rowOff>
        </xdr:from>
        <xdr:to>
          <xdr:col>1</xdr:col>
          <xdr:colOff>1200150</xdr:colOff>
          <xdr:row>6</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7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Housing Assistance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200025</xdr:rowOff>
        </xdr:from>
        <xdr:to>
          <xdr:col>2</xdr:col>
          <xdr:colOff>504825</xdr:colOff>
          <xdr:row>7</xdr:row>
          <xdr:rowOff>38100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7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Family and Significant Other Counseling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171450</xdr:rowOff>
        </xdr:from>
        <xdr:to>
          <xdr:col>1</xdr:col>
          <xdr:colOff>1343025</xdr:colOff>
          <xdr:row>8</xdr:row>
          <xdr:rowOff>38100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7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Vocational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171450</xdr:rowOff>
        </xdr:from>
        <xdr:to>
          <xdr:col>2</xdr:col>
          <xdr:colOff>76200</xdr:colOff>
          <xdr:row>9</xdr:row>
          <xdr:rowOff>19050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Education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0</xdr:rowOff>
        </xdr:from>
        <xdr:to>
          <xdr:col>1</xdr:col>
          <xdr:colOff>1009650</xdr:colOff>
          <xdr:row>10</xdr:row>
          <xdr:rowOff>38100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Life Skills Counseling</a:t>
              </a:r>
            </a:p>
          </xdr:txBody>
        </xdr:sp>
        <xdr:clientData/>
      </xdr:twoCellAnchor>
    </mc:Choice>
    <mc:Fallback/>
  </mc:AlternateContent>
  <xdr:twoCellAnchor editAs="oneCell">
    <xdr:from>
      <xdr:col>1</xdr:col>
      <xdr:colOff>309851</xdr:colOff>
      <xdr:row>0</xdr:row>
      <xdr:rowOff>86302</xdr:rowOff>
    </xdr:from>
    <xdr:to>
      <xdr:col>1</xdr:col>
      <xdr:colOff>804805</xdr:colOff>
      <xdr:row>1</xdr:row>
      <xdr:rowOff>200256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8487" y="86302"/>
          <a:ext cx="494954" cy="4949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47625</xdr:colOff>
          <xdr:row>3</xdr:row>
          <xdr:rowOff>171450</xdr:rowOff>
        </xdr:from>
        <xdr:to>
          <xdr:col>3</xdr:col>
          <xdr:colOff>1809750</xdr:colOff>
          <xdr:row>5</xdr:row>
          <xdr:rowOff>19050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7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Medical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200025</xdr:rowOff>
        </xdr:from>
        <xdr:to>
          <xdr:col>3</xdr:col>
          <xdr:colOff>1200150</xdr:colOff>
          <xdr:row>6</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7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Dental Care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xdr:row>
          <xdr:rowOff>200025</xdr:rowOff>
        </xdr:from>
        <xdr:to>
          <xdr:col>3</xdr:col>
          <xdr:colOff>2305050</xdr:colOff>
          <xdr:row>7</xdr:row>
          <xdr:rowOff>38100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7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Community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171450</xdr:rowOff>
        </xdr:from>
        <xdr:to>
          <xdr:col>3</xdr:col>
          <xdr:colOff>1343025</xdr:colOff>
          <xdr:row>8</xdr:row>
          <xdr:rowOff>38100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7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Cultural Activities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171450</xdr:rowOff>
        </xdr:from>
        <xdr:to>
          <xdr:col>3</xdr:col>
          <xdr:colOff>1885950</xdr:colOff>
          <xdr:row>9</xdr:row>
          <xdr:rowOff>19050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7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Spiritual Activities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180975</xdr:rowOff>
        </xdr:from>
        <xdr:to>
          <xdr:col>2</xdr:col>
          <xdr:colOff>66675</xdr:colOff>
          <xdr:row>11</xdr:row>
          <xdr:rowOff>19050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7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163975</xdr:colOff>
      <xdr:row>0</xdr:row>
      <xdr:rowOff>107085</xdr:rowOff>
    </xdr:from>
    <xdr:to>
      <xdr:col>1</xdr:col>
      <xdr:colOff>667356</xdr:colOff>
      <xdr:row>1</xdr:row>
      <xdr:rowOff>217921</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2293" y="107085"/>
          <a:ext cx="503381" cy="50338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21.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4.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48F7-D981-46DB-9192-AA9D5ACE23BD}">
  <dimension ref="A1:V30"/>
  <sheetViews>
    <sheetView showGridLines="0" tabSelected="1" zoomScale="110" zoomScaleNormal="110" workbookViewId="0">
      <pane ySplit="1" topLeftCell="A2" activePane="bottomLeft" state="frozen"/>
      <selection pane="bottomLeft" activeCell="B4" sqref="B4:P13"/>
    </sheetView>
  </sheetViews>
  <sheetFormatPr defaultRowHeight="15"/>
  <cols>
    <col min="1" max="1" width="7.140625" customWidth="1"/>
    <col min="2" max="2" width="11.28515625" customWidth="1"/>
    <col min="3" max="3" width="11.5703125" customWidth="1"/>
    <col min="4" max="4" width="10.85546875" customWidth="1"/>
    <col min="5" max="6" width="11.42578125" customWidth="1"/>
    <col min="7" max="7" width="11.7109375" customWidth="1"/>
    <col min="8" max="8" width="11.5703125" customWidth="1"/>
    <col min="9" max="10" width="12.140625" customWidth="1"/>
  </cols>
  <sheetData>
    <row r="1" spans="1:22" ht="79.150000000000006" customHeight="1">
      <c r="A1" s="250" t="s">
        <v>285</v>
      </c>
      <c r="B1" s="251"/>
      <c r="C1" s="251"/>
      <c r="D1" s="251"/>
      <c r="E1" s="251"/>
      <c r="F1" s="251"/>
      <c r="G1" s="251"/>
      <c r="H1" s="251"/>
      <c r="I1" s="251"/>
      <c r="J1" s="251"/>
      <c r="K1" s="251"/>
      <c r="L1" s="251"/>
      <c r="M1" s="251"/>
      <c r="N1" s="251"/>
      <c r="O1" s="251"/>
      <c r="P1" s="251"/>
      <c r="Q1" s="251"/>
      <c r="R1" s="66"/>
      <c r="S1" s="66"/>
      <c r="T1" s="66"/>
      <c r="U1" s="66"/>
      <c r="V1" s="66"/>
    </row>
    <row r="3" spans="1:22" ht="6.75" customHeight="1"/>
    <row r="4" spans="1:22" ht="14.45" customHeight="1">
      <c r="B4" s="248" t="s">
        <v>292</v>
      </c>
      <c r="C4" s="248"/>
      <c r="D4" s="248"/>
      <c r="E4" s="248"/>
      <c r="F4" s="248"/>
      <c r="G4" s="248"/>
      <c r="H4" s="248"/>
      <c r="I4" s="248"/>
      <c r="J4" s="248"/>
      <c r="K4" s="248"/>
      <c r="L4" s="248"/>
      <c r="M4" s="248"/>
      <c r="N4" s="248"/>
      <c r="O4" s="248"/>
      <c r="P4" s="248"/>
    </row>
    <row r="5" spans="1:22" ht="14.45" customHeight="1">
      <c r="B5" s="248"/>
      <c r="C5" s="248"/>
      <c r="D5" s="248"/>
      <c r="E5" s="248"/>
      <c r="F5" s="248"/>
      <c r="G5" s="248"/>
      <c r="H5" s="248"/>
      <c r="I5" s="248"/>
      <c r="J5" s="248"/>
      <c r="K5" s="248"/>
      <c r="L5" s="248"/>
      <c r="M5" s="248"/>
      <c r="N5" s="248"/>
      <c r="O5" s="248"/>
      <c r="P5" s="248"/>
    </row>
    <row r="6" spans="1:22" ht="14.45" customHeight="1">
      <c r="B6" s="248"/>
      <c r="C6" s="248"/>
      <c r="D6" s="248"/>
      <c r="E6" s="248"/>
      <c r="F6" s="248"/>
      <c r="G6" s="248"/>
      <c r="H6" s="248"/>
      <c r="I6" s="248"/>
      <c r="J6" s="248"/>
      <c r="K6" s="248"/>
      <c r="L6" s="248"/>
      <c r="M6" s="248"/>
      <c r="N6" s="248"/>
      <c r="O6" s="248"/>
      <c r="P6" s="248"/>
    </row>
    <row r="7" spans="1:22" ht="14.45" customHeight="1">
      <c r="B7" s="248"/>
      <c r="C7" s="248"/>
      <c r="D7" s="248"/>
      <c r="E7" s="248"/>
      <c r="F7" s="248"/>
      <c r="G7" s="248"/>
      <c r="H7" s="248"/>
      <c r="I7" s="248"/>
      <c r="J7" s="248"/>
      <c r="K7" s="248"/>
      <c r="L7" s="248"/>
      <c r="M7" s="248"/>
      <c r="N7" s="248"/>
      <c r="O7" s="248"/>
      <c r="P7" s="248"/>
    </row>
    <row r="8" spans="1:22" ht="14.45" customHeight="1">
      <c r="B8" s="248"/>
      <c r="C8" s="248"/>
      <c r="D8" s="248"/>
      <c r="E8" s="248"/>
      <c r="F8" s="248"/>
      <c r="G8" s="248"/>
      <c r="H8" s="248"/>
      <c r="I8" s="248"/>
      <c r="J8" s="248"/>
      <c r="K8" s="248"/>
      <c r="L8" s="248"/>
      <c r="M8" s="248"/>
      <c r="N8" s="248"/>
      <c r="O8" s="248"/>
      <c r="P8" s="248"/>
    </row>
    <row r="9" spans="1:22" ht="14.45" customHeight="1">
      <c r="B9" s="248"/>
      <c r="C9" s="248"/>
      <c r="D9" s="248"/>
      <c r="E9" s="248"/>
      <c r="F9" s="248"/>
      <c r="G9" s="248"/>
      <c r="H9" s="248"/>
      <c r="I9" s="248"/>
      <c r="J9" s="248"/>
      <c r="K9" s="248"/>
      <c r="L9" s="248"/>
      <c r="M9" s="248"/>
      <c r="N9" s="248"/>
      <c r="O9" s="248"/>
      <c r="P9" s="248"/>
    </row>
    <row r="10" spans="1:22" ht="14.45" customHeight="1">
      <c r="B10" s="248"/>
      <c r="C10" s="248"/>
      <c r="D10" s="248"/>
      <c r="E10" s="248"/>
      <c r="F10" s="248"/>
      <c r="G10" s="248"/>
      <c r="H10" s="248"/>
      <c r="I10" s="248"/>
      <c r="J10" s="248"/>
      <c r="K10" s="248"/>
      <c r="L10" s="248"/>
      <c r="M10" s="248"/>
      <c r="N10" s="248"/>
      <c r="O10" s="248"/>
      <c r="P10" s="248"/>
    </row>
    <row r="11" spans="1:22" ht="14.45" customHeight="1">
      <c r="B11" s="248"/>
      <c r="C11" s="248"/>
      <c r="D11" s="248"/>
      <c r="E11" s="248"/>
      <c r="F11" s="248"/>
      <c r="G11" s="248"/>
      <c r="H11" s="248"/>
      <c r="I11" s="248"/>
      <c r="J11" s="248"/>
      <c r="K11" s="248"/>
      <c r="L11" s="248"/>
      <c r="M11" s="248"/>
      <c r="N11" s="248"/>
      <c r="O11" s="248"/>
      <c r="P11" s="248"/>
    </row>
    <row r="12" spans="1:22" ht="14.45" customHeight="1">
      <c r="B12" s="248"/>
      <c r="C12" s="248"/>
      <c r="D12" s="248"/>
      <c r="E12" s="248"/>
      <c r="F12" s="248"/>
      <c r="G12" s="248"/>
      <c r="H12" s="248"/>
      <c r="I12" s="248"/>
      <c r="J12" s="248"/>
      <c r="K12" s="248"/>
      <c r="L12" s="248"/>
      <c r="M12" s="248"/>
      <c r="N12" s="248"/>
      <c r="O12" s="248"/>
      <c r="P12" s="248"/>
    </row>
    <row r="13" spans="1:22" ht="158.25" customHeight="1">
      <c r="B13" s="248"/>
      <c r="C13" s="248"/>
      <c r="D13" s="248"/>
      <c r="E13" s="248"/>
      <c r="F13" s="248"/>
      <c r="G13" s="248"/>
      <c r="H13" s="248"/>
      <c r="I13" s="248"/>
      <c r="J13" s="248"/>
      <c r="K13" s="248"/>
      <c r="L13" s="248"/>
      <c r="M13" s="248"/>
      <c r="N13" s="248"/>
      <c r="O13" s="248"/>
      <c r="P13" s="248"/>
    </row>
    <row r="14" spans="1:22" ht="14.45" customHeight="1">
      <c r="B14" s="75"/>
      <c r="C14" s="75"/>
      <c r="D14" s="75"/>
      <c r="E14" s="75"/>
      <c r="F14" s="75"/>
      <c r="G14" s="75"/>
      <c r="H14" s="75"/>
      <c r="I14" s="75"/>
      <c r="J14" s="75"/>
      <c r="K14" s="75"/>
      <c r="L14" s="75"/>
      <c r="M14" s="75"/>
      <c r="N14" s="75"/>
      <c r="O14" s="75"/>
      <c r="P14" s="75"/>
    </row>
    <row r="15" spans="1:22" ht="14.45" customHeight="1">
      <c r="B15" s="249"/>
      <c r="C15" s="249"/>
      <c r="D15" s="249"/>
      <c r="E15" s="249"/>
      <c r="F15" s="249"/>
      <c r="G15" s="249"/>
      <c r="H15" s="249"/>
      <c r="I15" s="249"/>
      <c r="J15" s="249"/>
      <c r="K15" s="249"/>
      <c r="L15" s="74"/>
      <c r="M15" s="74"/>
      <c r="N15" s="74"/>
      <c r="O15" s="74"/>
      <c r="P15" s="74"/>
    </row>
    <row r="16" spans="1:22" ht="14.45" customHeight="1">
      <c r="B16" s="249"/>
      <c r="C16" s="249"/>
      <c r="D16" s="249"/>
      <c r="E16" s="249"/>
      <c r="F16" s="249"/>
      <c r="G16" s="249"/>
      <c r="H16" s="249"/>
      <c r="I16" s="249"/>
      <c r="J16" s="249"/>
      <c r="K16" s="249"/>
      <c r="L16" s="74"/>
      <c r="M16" s="74"/>
      <c r="N16" s="74"/>
      <c r="O16" s="74"/>
      <c r="P16" s="74"/>
    </row>
    <row r="17" spans="1:16" ht="14.45" customHeight="1">
      <c r="B17" s="249"/>
      <c r="C17" s="249"/>
      <c r="D17" s="249"/>
      <c r="E17" s="249"/>
      <c r="F17" s="249"/>
      <c r="G17" s="249"/>
      <c r="H17" s="249"/>
      <c r="I17" s="249"/>
      <c r="J17" s="249"/>
      <c r="K17" s="249"/>
      <c r="L17" s="74"/>
      <c r="M17" s="74"/>
      <c r="N17" s="74"/>
      <c r="O17" s="74"/>
      <c r="P17" s="74"/>
    </row>
    <row r="18" spans="1:16" ht="14.45" customHeight="1">
      <c r="B18" s="249"/>
      <c r="C18" s="249"/>
      <c r="D18" s="249"/>
      <c r="E18" s="249"/>
      <c r="F18" s="249"/>
      <c r="G18" s="249"/>
      <c r="H18" s="249"/>
      <c r="I18" s="249"/>
      <c r="J18" s="249"/>
      <c r="K18" s="249"/>
      <c r="L18" s="74"/>
      <c r="M18" s="74"/>
      <c r="N18" s="74"/>
      <c r="O18" s="74"/>
      <c r="P18" s="74"/>
    </row>
    <row r="19" spans="1:16" ht="14.45" customHeight="1">
      <c r="B19" s="249"/>
      <c r="C19" s="249"/>
      <c r="D19" s="249"/>
      <c r="E19" s="249"/>
      <c r="F19" s="249"/>
      <c r="G19" s="249"/>
      <c r="H19" s="249"/>
      <c r="I19" s="249"/>
      <c r="J19" s="249"/>
      <c r="K19" s="249"/>
      <c r="L19" s="74"/>
      <c r="M19" s="74"/>
      <c r="N19" s="74"/>
      <c r="O19" s="74"/>
      <c r="P19" s="74"/>
    </row>
    <row r="20" spans="1:16" ht="14.45" customHeight="1">
      <c r="B20" s="249"/>
      <c r="C20" s="249"/>
      <c r="D20" s="249"/>
      <c r="E20" s="249"/>
      <c r="F20" s="249"/>
      <c r="G20" s="249"/>
      <c r="H20" s="249"/>
      <c r="I20" s="249"/>
      <c r="J20" s="249"/>
      <c r="K20" s="249"/>
      <c r="L20" s="74"/>
      <c r="M20" s="74"/>
      <c r="N20" s="74"/>
      <c r="O20" s="74"/>
      <c r="P20" s="74"/>
    </row>
    <row r="21" spans="1:16" ht="27.6" customHeight="1">
      <c r="B21" s="71"/>
    </row>
    <row r="22" spans="1:16" ht="15.6" customHeight="1">
      <c r="B22" s="19"/>
      <c r="C22" s="19"/>
      <c r="D22" s="19"/>
      <c r="E22" s="19"/>
      <c r="F22" s="19"/>
      <c r="G22" s="19"/>
      <c r="H22" s="19"/>
      <c r="I22" s="19"/>
      <c r="J22" s="19"/>
      <c r="K22" s="19"/>
      <c r="L22" s="19"/>
      <c r="M22" s="19"/>
      <c r="N22" s="19"/>
    </row>
    <row r="23" spans="1:16" ht="30.75" customHeight="1">
      <c r="A23" s="1"/>
      <c r="B23" s="252"/>
      <c r="C23" s="252"/>
      <c r="D23" s="252"/>
      <c r="E23" s="252"/>
      <c r="F23" s="252"/>
      <c r="G23" s="252"/>
      <c r="H23" s="252"/>
      <c r="I23" s="252"/>
      <c r="J23" s="252"/>
      <c r="K23" s="252"/>
      <c r="L23" s="252"/>
      <c r="M23" s="252"/>
      <c r="N23" s="252"/>
    </row>
    <row r="24" spans="1:16" ht="30.75" customHeight="1">
      <c r="A24" s="1"/>
      <c r="B24" s="252"/>
      <c r="C24" s="252"/>
      <c r="D24" s="252"/>
      <c r="E24" s="252"/>
      <c r="F24" s="252"/>
      <c r="G24" s="252"/>
      <c r="H24" s="252"/>
      <c r="I24" s="252"/>
      <c r="J24" s="252"/>
      <c r="K24" s="252"/>
      <c r="L24" s="252"/>
      <c r="M24" s="252"/>
      <c r="N24" s="252"/>
    </row>
    <row r="25" spans="1:16" ht="30.75" customHeight="1">
      <c r="A25" s="1"/>
      <c r="B25" s="252"/>
      <c r="C25" s="252"/>
      <c r="D25" s="252"/>
      <c r="E25" s="252"/>
      <c r="F25" s="252"/>
      <c r="G25" s="252"/>
      <c r="H25" s="252"/>
      <c r="I25" s="252"/>
      <c r="J25" s="252"/>
      <c r="K25" s="252"/>
      <c r="L25" s="252"/>
      <c r="M25" s="252"/>
      <c r="N25" s="252"/>
    </row>
    <row r="26" spans="1:16" ht="30.75" customHeight="1">
      <c r="A26" s="1"/>
      <c r="B26" s="252"/>
      <c r="C26" s="252"/>
      <c r="D26" s="252"/>
      <c r="E26" s="252"/>
      <c r="F26" s="252"/>
      <c r="G26" s="252"/>
      <c r="H26" s="252"/>
      <c r="I26" s="252"/>
      <c r="J26" s="252"/>
      <c r="K26" s="252"/>
      <c r="L26" s="252"/>
      <c r="M26" s="252"/>
      <c r="N26" s="252"/>
    </row>
    <row r="27" spans="1:16" ht="30.75" customHeight="1">
      <c r="A27" s="1"/>
      <c r="B27" s="252"/>
      <c r="C27" s="252"/>
      <c r="D27" s="252"/>
      <c r="E27" s="252"/>
      <c r="F27" s="252"/>
      <c r="G27" s="252"/>
      <c r="H27" s="252"/>
      <c r="I27" s="252"/>
      <c r="J27" s="252"/>
      <c r="K27" s="252"/>
      <c r="L27" s="252"/>
      <c r="M27" s="252"/>
      <c r="N27" s="252"/>
    </row>
    <row r="28" spans="1:16" ht="49.5" customHeight="1">
      <c r="A28" s="1"/>
      <c r="B28" s="247"/>
      <c r="C28" s="247"/>
      <c r="D28" s="247"/>
      <c r="E28" s="247"/>
      <c r="F28" s="247"/>
      <c r="G28" s="247"/>
      <c r="H28" s="247"/>
      <c r="I28" s="247"/>
      <c r="J28" s="247"/>
      <c r="K28" s="247"/>
      <c r="L28" s="247"/>
      <c r="M28" s="247"/>
      <c r="N28" s="247"/>
      <c r="O28" s="247"/>
    </row>
    <row r="29" spans="1:16" ht="21.75" customHeight="1">
      <c r="A29" s="1"/>
      <c r="B29" s="26"/>
      <c r="C29" s="26"/>
      <c r="D29" s="26"/>
      <c r="E29" s="26"/>
      <c r="F29" s="26"/>
      <c r="G29" s="26"/>
      <c r="H29" s="26"/>
      <c r="I29" s="26"/>
      <c r="J29" s="26"/>
      <c r="K29" s="26"/>
      <c r="L29" s="26"/>
      <c r="M29" s="26"/>
      <c r="N29" s="26"/>
    </row>
    <row r="30" spans="1:16" ht="73.150000000000006" customHeight="1"/>
  </sheetData>
  <sheetProtection sheet="1" objects="1" scenarios="1"/>
  <mergeCells count="9">
    <mergeCell ref="B28:O28"/>
    <mergeCell ref="B4:P13"/>
    <mergeCell ref="B15:K20"/>
    <mergeCell ref="A1:Q1"/>
    <mergeCell ref="B24:N24"/>
    <mergeCell ref="B23:N23"/>
    <mergeCell ref="B27:N27"/>
    <mergeCell ref="B26:N26"/>
    <mergeCell ref="B25:N2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E060-DB32-4830-B699-92AA7710D09D}">
  <sheetPr>
    <pageSetUpPr fitToPage="1"/>
  </sheetPr>
  <dimension ref="A1:U78"/>
  <sheetViews>
    <sheetView topLeftCell="A58" workbookViewId="0">
      <selection activeCell="B8" sqref="B8"/>
    </sheetView>
  </sheetViews>
  <sheetFormatPr defaultRowHeight="15"/>
  <cols>
    <col min="1" max="1" width="40.7109375" customWidth="1"/>
    <col min="2" max="2" width="14.85546875" customWidth="1"/>
    <col min="3" max="3" width="20" customWidth="1"/>
    <col min="4" max="4" width="19.7109375" customWidth="1"/>
    <col min="5" max="5" width="12.85546875" customWidth="1"/>
    <col min="6" max="6" width="16.7109375" customWidth="1"/>
    <col min="7" max="8" width="15.85546875" customWidth="1"/>
    <col min="9" max="9" width="13.85546875" customWidth="1"/>
    <col min="10" max="10" width="15.28515625" customWidth="1"/>
  </cols>
  <sheetData>
    <row r="1" spans="1:21" ht="28.15" customHeight="1">
      <c r="A1" s="251" t="s">
        <v>163</v>
      </c>
      <c r="B1" s="251"/>
      <c r="C1" s="251"/>
      <c r="D1" s="251"/>
      <c r="E1" s="251"/>
      <c r="F1" s="251"/>
      <c r="G1" s="251"/>
      <c r="H1" s="251"/>
      <c r="I1" s="251"/>
      <c r="J1" s="251"/>
      <c r="K1" s="251"/>
      <c r="L1" s="251"/>
      <c r="M1" s="251"/>
      <c r="N1" s="251"/>
      <c r="O1" s="66"/>
      <c r="P1" s="66"/>
      <c r="Q1" s="66"/>
      <c r="R1" s="66"/>
      <c r="S1" s="66"/>
      <c r="T1" s="66"/>
      <c r="U1" s="66"/>
    </row>
    <row r="2" spans="1:21" ht="21" customHeight="1">
      <c r="A2" s="254"/>
      <c r="B2" s="254"/>
      <c r="C2" s="254"/>
      <c r="D2" s="254"/>
      <c r="E2" s="254"/>
      <c r="F2" s="254"/>
      <c r="G2" s="254"/>
      <c r="H2" s="254"/>
      <c r="I2" s="254"/>
      <c r="J2" s="254"/>
      <c r="K2" s="254"/>
      <c r="L2" s="254"/>
      <c r="M2" s="254"/>
      <c r="N2" s="254"/>
      <c r="O2" s="66"/>
      <c r="P2" s="66"/>
      <c r="Q2" s="66"/>
      <c r="R2" s="66"/>
      <c r="S2" s="66"/>
      <c r="T2" s="66"/>
      <c r="U2" s="66"/>
    </row>
    <row r="3" spans="1:21">
      <c r="A3" s="99"/>
      <c r="C3" s="84"/>
      <c r="D3" s="84"/>
    </row>
    <row r="4" spans="1:21" ht="144" customHeight="1" thickBot="1">
      <c r="A4" s="99"/>
      <c r="B4" s="300" t="s">
        <v>278</v>
      </c>
      <c r="C4" s="301"/>
      <c r="D4" s="301"/>
      <c r="E4" s="301"/>
      <c r="F4" s="301"/>
      <c r="G4" s="301"/>
      <c r="H4" s="301"/>
      <c r="I4" s="301"/>
      <c r="M4" s="143"/>
    </row>
    <row r="5" spans="1:21" ht="15.75" thickBot="1">
      <c r="A5" s="99"/>
      <c r="B5" s="233"/>
      <c r="C5" s="234"/>
      <c r="D5" s="234"/>
      <c r="E5" s="234"/>
      <c r="F5" s="234"/>
      <c r="G5" s="235"/>
      <c r="H5" s="318" t="s">
        <v>275</v>
      </c>
      <c r="I5" s="318"/>
      <c r="J5" s="319"/>
    </row>
    <row r="6" spans="1:21" ht="105.75" thickBot="1">
      <c r="A6" s="156" t="s">
        <v>189</v>
      </c>
      <c r="B6" s="229" t="s">
        <v>193</v>
      </c>
      <c r="C6" s="230" t="s">
        <v>246</v>
      </c>
      <c r="D6" s="230" t="s">
        <v>247</v>
      </c>
      <c r="E6" s="231" t="s">
        <v>2</v>
      </c>
      <c r="F6" s="231" t="s">
        <v>90</v>
      </c>
      <c r="G6" s="232" t="s">
        <v>248</v>
      </c>
      <c r="H6" s="116" t="s">
        <v>178</v>
      </c>
      <c r="I6" s="144" t="s">
        <v>91</v>
      </c>
      <c r="J6" s="117" t="s">
        <v>177</v>
      </c>
      <c r="N6" s="143"/>
    </row>
    <row r="7" spans="1:21" ht="16.5" thickBot="1">
      <c r="A7" s="308" t="s">
        <v>92</v>
      </c>
      <c r="B7" s="311"/>
      <c r="C7" s="327" t="s">
        <v>93</v>
      </c>
      <c r="D7" s="328"/>
      <c r="E7" s="312"/>
      <c r="F7" s="313"/>
      <c r="G7" s="313"/>
      <c r="H7" s="313"/>
      <c r="I7" s="313"/>
      <c r="J7" s="314"/>
    </row>
    <row r="8" spans="1:21" ht="26.25">
      <c r="A8" s="86" t="s">
        <v>94</v>
      </c>
      <c r="B8" s="87">
        <v>0</v>
      </c>
      <c r="C8" s="138">
        <v>0</v>
      </c>
      <c r="D8" s="138">
        <v>0</v>
      </c>
      <c r="E8" s="150">
        <v>0</v>
      </c>
      <c r="F8" s="150">
        <v>0</v>
      </c>
      <c r="G8" s="151">
        <v>0</v>
      </c>
      <c r="H8" s="107">
        <f>SUM(B8:G8)</f>
        <v>0</v>
      </c>
      <c r="I8" s="145">
        <f>SUM(C8+D8)</f>
        <v>0</v>
      </c>
      <c r="J8" s="108">
        <f>SUM(B8+C8+E8+F8+G8)</f>
        <v>0</v>
      </c>
    </row>
    <row r="9" spans="1:21" ht="26.25">
      <c r="A9" s="86" t="s">
        <v>95</v>
      </c>
      <c r="B9" s="87">
        <v>0</v>
      </c>
      <c r="C9" s="138">
        <v>0</v>
      </c>
      <c r="D9" s="138">
        <v>0</v>
      </c>
      <c r="E9" s="150">
        <v>0</v>
      </c>
      <c r="F9" s="150">
        <v>0</v>
      </c>
      <c r="G9" s="151">
        <v>0</v>
      </c>
      <c r="H9" s="107">
        <f t="shared" ref="H9:H28" si="0">SUM(B9:G9)</f>
        <v>0</v>
      </c>
      <c r="I9" s="145">
        <f t="shared" ref="I9:I28" si="1">SUM(C9+D9)</f>
        <v>0</v>
      </c>
      <c r="J9" s="109">
        <f t="shared" ref="J9:J28" si="2">SUM(B9+C9+E9+F9+G9)</f>
        <v>0</v>
      </c>
    </row>
    <row r="10" spans="1:21" ht="26.25">
      <c r="A10" s="88" t="s">
        <v>96</v>
      </c>
      <c r="B10" s="87">
        <v>0</v>
      </c>
      <c r="C10" s="138">
        <v>0</v>
      </c>
      <c r="D10" s="138">
        <v>0</v>
      </c>
      <c r="E10" s="150">
        <v>0</v>
      </c>
      <c r="F10" s="150">
        <v>0</v>
      </c>
      <c r="G10" s="151">
        <v>0</v>
      </c>
      <c r="H10" s="107">
        <f t="shared" si="0"/>
        <v>0</v>
      </c>
      <c r="I10" s="145">
        <f t="shared" si="1"/>
        <v>0</v>
      </c>
      <c r="J10" s="109">
        <f t="shared" si="2"/>
        <v>0</v>
      </c>
    </row>
    <row r="11" spans="1:21">
      <c r="A11" s="86" t="s">
        <v>97</v>
      </c>
      <c r="B11" s="87">
        <v>0</v>
      </c>
      <c r="C11" s="138">
        <v>0</v>
      </c>
      <c r="D11" s="138">
        <v>0</v>
      </c>
      <c r="E11" s="150">
        <v>0</v>
      </c>
      <c r="F11" s="150">
        <v>0</v>
      </c>
      <c r="G11" s="151">
        <v>0</v>
      </c>
      <c r="H11" s="107">
        <f t="shared" si="0"/>
        <v>0</v>
      </c>
      <c r="I11" s="145">
        <f t="shared" si="1"/>
        <v>0</v>
      </c>
      <c r="J11" s="109">
        <f t="shared" si="2"/>
        <v>0</v>
      </c>
    </row>
    <row r="12" spans="1:21">
      <c r="A12" s="86" t="s">
        <v>98</v>
      </c>
      <c r="B12" s="87">
        <v>0</v>
      </c>
      <c r="C12" s="138">
        <v>0</v>
      </c>
      <c r="D12" s="138">
        <v>0</v>
      </c>
      <c r="E12" s="150">
        <v>0</v>
      </c>
      <c r="F12" s="150">
        <v>0</v>
      </c>
      <c r="G12" s="151">
        <v>0</v>
      </c>
      <c r="H12" s="107">
        <f t="shared" si="0"/>
        <v>0</v>
      </c>
      <c r="I12" s="145">
        <f t="shared" si="1"/>
        <v>0</v>
      </c>
      <c r="J12" s="109">
        <f t="shared" si="2"/>
        <v>0</v>
      </c>
    </row>
    <row r="13" spans="1:21">
      <c r="A13" s="86" t="s">
        <v>99</v>
      </c>
      <c r="B13" s="87">
        <v>0</v>
      </c>
      <c r="C13" s="138">
        <v>0</v>
      </c>
      <c r="D13" s="138">
        <v>0</v>
      </c>
      <c r="E13" s="150">
        <v>0</v>
      </c>
      <c r="F13" s="150">
        <v>0</v>
      </c>
      <c r="G13" s="151">
        <v>0</v>
      </c>
      <c r="H13" s="107">
        <f t="shared" si="0"/>
        <v>0</v>
      </c>
      <c r="I13" s="145">
        <f t="shared" si="1"/>
        <v>0</v>
      </c>
      <c r="J13" s="109">
        <f t="shared" si="2"/>
        <v>0</v>
      </c>
    </row>
    <row r="14" spans="1:21">
      <c r="A14" s="216" t="s">
        <v>100</v>
      </c>
      <c r="B14" s="87">
        <v>0</v>
      </c>
      <c r="C14" s="138">
        <v>0</v>
      </c>
      <c r="D14" s="138">
        <v>0</v>
      </c>
      <c r="E14" s="150">
        <v>0</v>
      </c>
      <c r="F14" s="150">
        <v>0</v>
      </c>
      <c r="G14" s="151">
        <v>0</v>
      </c>
      <c r="H14" s="107">
        <f t="shared" si="0"/>
        <v>0</v>
      </c>
      <c r="I14" s="145">
        <f t="shared" si="1"/>
        <v>0</v>
      </c>
      <c r="J14" s="109">
        <f t="shared" si="2"/>
        <v>0</v>
      </c>
    </row>
    <row r="15" spans="1:21">
      <c r="A15" s="86" t="s">
        <v>101</v>
      </c>
      <c r="B15" s="87">
        <v>0</v>
      </c>
      <c r="C15" s="138">
        <v>0</v>
      </c>
      <c r="D15" s="138">
        <v>0</v>
      </c>
      <c r="E15" s="150">
        <v>0</v>
      </c>
      <c r="F15" s="150">
        <v>0</v>
      </c>
      <c r="G15" s="151">
        <v>0</v>
      </c>
      <c r="H15" s="107">
        <f t="shared" si="0"/>
        <v>0</v>
      </c>
      <c r="I15" s="145">
        <f t="shared" si="1"/>
        <v>0</v>
      </c>
      <c r="J15" s="109">
        <f t="shared" si="2"/>
        <v>0</v>
      </c>
    </row>
    <row r="16" spans="1:21">
      <c r="A16" s="86" t="s">
        <v>102</v>
      </c>
      <c r="B16" s="87">
        <v>0</v>
      </c>
      <c r="C16" s="138">
        <v>0</v>
      </c>
      <c r="D16" s="138">
        <v>0</v>
      </c>
      <c r="E16" s="150">
        <v>0</v>
      </c>
      <c r="F16" s="150">
        <v>0</v>
      </c>
      <c r="G16" s="151">
        <v>0</v>
      </c>
      <c r="H16" s="107">
        <f t="shared" si="0"/>
        <v>0</v>
      </c>
      <c r="I16" s="145">
        <f t="shared" si="1"/>
        <v>0</v>
      </c>
      <c r="J16" s="109">
        <f t="shared" si="2"/>
        <v>0</v>
      </c>
    </row>
    <row r="17" spans="1:10">
      <c r="A17" s="86" t="s">
        <v>103</v>
      </c>
      <c r="B17" s="87">
        <v>0</v>
      </c>
      <c r="C17" s="138">
        <v>0</v>
      </c>
      <c r="D17" s="138">
        <v>0</v>
      </c>
      <c r="E17" s="150">
        <v>0</v>
      </c>
      <c r="F17" s="150">
        <v>0</v>
      </c>
      <c r="G17" s="151">
        <v>0</v>
      </c>
      <c r="H17" s="107">
        <f t="shared" si="0"/>
        <v>0</v>
      </c>
      <c r="I17" s="145">
        <f t="shared" si="1"/>
        <v>0</v>
      </c>
      <c r="J17" s="109">
        <f t="shared" si="2"/>
        <v>0</v>
      </c>
    </row>
    <row r="18" spans="1:10">
      <c r="A18" s="86" t="s">
        <v>104</v>
      </c>
      <c r="B18" s="87">
        <v>0</v>
      </c>
      <c r="C18" s="138">
        <v>0</v>
      </c>
      <c r="D18" s="138">
        <v>0</v>
      </c>
      <c r="E18" s="150">
        <v>0</v>
      </c>
      <c r="F18" s="150">
        <v>0</v>
      </c>
      <c r="G18" s="151">
        <v>0</v>
      </c>
      <c r="H18" s="107">
        <f t="shared" si="0"/>
        <v>0</v>
      </c>
      <c r="I18" s="145">
        <f t="shared" si="1"/>
        <v>0</v>
      </c>
      <c r="J18" s="109">
        <f t="shared" si="2"/>
        <v>0</v>
      </c>
    </row>
    <row r="19" spans="1:10">
      <c r="A19" s="86" t="s">
        <v>105</v>
      </c>
      <c r="B19" s="87">
        <v>0</v>
      </c>
      <c r="C19" s="138">
        <v>0</v>
      </c>
      <c r="D19" s="138">
        <v>0</v>
      </c>
      <c r="E19" s="150">
        <v>0</v>
      </c>
      <c r="F19" s="150">
        <v>0</v>
      </c>
      <c r="G19" s="151">
        <v>0</v>
      </c>
      <c r="H19" s="107">
        <f t="shared" si="0"/>
        <v>0</v>
      </c>
      <c r="I19" s="145">
        <f t="shared" si="1"/>
        <v>0</v>
      </c>
      <c r="J19" s="109">
        <f t="shared" si="2"/>
        <v>0</v>
      </c>
    </row>
    <row r="20" spans="1:10">
      <c r="A20" s="86" t="s">
        <v>106</v>
      </c>
      <c r="B20" s="87">
        <v>0</v>
      </c>
      <c r="C20" s="138">
        <v>0</v>
      </c>
      <c r="D20" s="138">
        <v>0</v>
      </c>
      <c r="E20" s="150">
        <v>0</v>
      </c>
      <c r="F20" s="150">
        <v>0</v>
      </c>
      <c r="G20" s="151">
        <v>0</v>
      </c>
      <c r="H20" s="107">
        <f t="shared" si="0"/>
        <v>0</v>
      </c>
      <c r="I20" s="145">
        <f t="shared" si="1"/>
        <v>0</v>
      </c>
      <c r="J20" s="109">
        <f t="shared" si="2"/>
        <v>0</v>
      </c>
    </row>
    <row r="21" spans="1:10">
      <c r="A21" s="216" t="s">
        <v>107</v>
      </c>
      <c r="B21" s="87">
        <v>0</v>
      </c>
      <c r="C21" s="138">
        <v>0</v>
      </c>
      <c r="D21" s="138">
        <v>0</v>
      </c>
      <c r="E21" s="150">
        <v>0</v>
      </c>
      <c r="F21" s="150">
        <v>0</v>
      </c>
      <c r="G21" s="151">
        <v>0</v>
      </c>
      <c r="H21" s="107">
        <f t="shared" si="0"/>
        <v>0</v>
      </c>
      <c r="I21" s="145">
        <f t="shared" si="1"/>
        <v>0</v>
      </c>
      <c r="J21" s="109">
        <f t="shared" si="2"/>
        <v>0</v>
      </c>
    </row>
    <row r="22" spans="1:10">
      <c r="A22" s="216" t="s">
        <v>108</v>
      </c>
      <c r="B22" s="87">
        <v>0</v>
      </c>
      <c r="C22" s="138">
        <v>0</v>
      </c>
      <c r="D22" s="138">
        <v>0</v>
      </c>
      <c r="E22" s="150">
        <v>0</v>
      </c>
      <c r="F22" s="150">
        <v>0</v>
      </c>
      <c r="G22" s="151">
        <v>0</v>
      </c>
      <c r="H22" s="107">
        <f t="shared" si="0"/>
        <v>0</v>
      </c>
      <c r="I22" s="145">
        <f t="shared" si="1"/>
        <v>0</v>
      </c>
      <c r="J22" s="109">
        <f t="shared" si="2"/>
        <v>0</v>
      </c>
    </row>
    <row r="23" spans="1:10">
      <c r="A23" s="216" t="s">
        <v>109</v>
      </c>
      <c r="B23" s="87">
        <v>0</v>
      </c>
      <c r="C23" s="138">
        <v>0</v>
      </c>
      <c r="D23" s="138">
        <v>0</v>
      </c>
      <c r="E23" s="150">
        <v>0</v>
      </c>
      <c r="F23" s="150">
        <v>0</v>
      </c>
      <c r="G23" s="151">
        <v>0</v>
      </c>
      <c r="H23" s="107">
        <f t="shared" si="0"/>
        <v>0</v>
      </c>
      <c r="I23" s="145">
        <f t="shared" si="1"/>
        <v>0</v>
      </c>
      <c r="J23" s="109">
        <f t="shared" si="2"/>
        <v>0</v>
      </c>
    </row>
    <row r="24" spans="1:10">
      <c r="A24" s="216" t="s">
        <v>110</v>
      </c>
      <c r="B24" s="87">
        <v>0</v>
      </c>
      <c r="C24" s="138">
        <v>0</v>
      </c>
      <c r="D24" s="138">
        <v>0</v>
      </c>
      <c r="E24" s="150">
        <v>0</v>
      </c>
      <c r="F24" s="150">
        <v>0</v>
      </c>
      <c r="G24" s="151">
        <v>0</v>
      </c>
      <c r="H24" s="107">
        <f t="shared" si="0"/>
        <v>0</v>
      </c>
      <c r="I24" s="145">
        <f t="shared" si="1"/>
        <v>0</v>
      </c>
      <c r="J24" s="109">
        <f t="shared" si="2"/>
        <v>0</v>
      </c>
    </row>
    <row r="25" spans="1:10" ht="26.25">
      <c r="A25" s="86" t="s">
        <v>204</v>
      </c>
      <c r="B25" s="87">
        <v>0</v>
      </c>
      <c r="C25" s="138">
        <v>0</v>
      </c>
      <c r="D25" s="138">
        <v>0</v>
      </c>
      <c r="E25" s="150">
        <v>0</v>
      </c>
      <c r="F25" s="150">
        <v>0</v>
      </c>
      <c r="G25" s="151">
        <v>0</v>
      </c>
      <c r="H25" s="107">
        <f t="shared" si="0"/>
        <v>0</v>
      </c>
      <c r="I25" s="145">
        <f t="shared" si="1"/>
        <v>0</v>
      </c>
      <c r="J25" s="109">
        <f t="shared" si="2"/>
        <v>0</v>
      </c>
    </row>
    <row r="26" spans="1:10">
      <c r="A26" s="86" t="s">
        <v>112</v>
      </c>
      <c r="B26" s="87">
        <v>0</v>
      </c>
      <c r="C26" s="138">
        <v>0</v>
      </c>
      <c r="D26" s="138">
        <v>0</v>
      </c>
      <c r="E26" s="150">
        <v>0</v>
      </c>
      <c r="F26" s="150">
        <v>0</v>
      </c>
      <c r="G26" s="151">
        <v>0</v>
      </c>
      <c r="H26" s="107">
        <f t="shared" si="0"/>
        <v>0</v>
      </c>
      <c r="I26" s="145">
        <f t="shared" si="1"/>
        <v>0</v>
      </c>
      <c r="J26" s="109">
        <f t="shared" si="2"/>
        <v>0</v>
      </c>
    </row>
    <row r="27" spans="1:10" ht="26.25">
      <c r="A27" s="88" t="s">
        <v>113</v>
      </c>
      <c r="B27" s="87">
        <v>0</v>
      </c>
      <c r="C27" s="138">
        <v>0</v>
      </c>
      <c r="D27" s="138">
        <v>0</v>
      </c>
      <c r="E27" s="150">
        <v>0</v>
      </c>
      <c r="F27" s="150">
        <v>0</v>
      </c>
      <c r="G27" s="151">
        <v>0</v>
      </c>
      <c r="H27" s="107">
        <f t="shared" si="0"/>
        <v>0</v>
      </c>
      <c r="I27" s="145">
        <f t="shared" si="1"/>
        <v>0</v>
      </c>
      <c r="J27" s="109">
        <f t="shared" si="2"/>
        <v>0</v>
      </c>
    </row>
    <row r="28" spans="1:10" ht="15.75" thickBot="1">
      <c r="A28" s="89" t="s">
        <v>114</v>
      </c>
      <c r="B28" s="102">
        <v>0</v>
      </c>
      <c r="C28" s="139">
        <v>0</v>
      </c>
      <c r="D28" s="139">
        <v>0</v>
      </c>
      <c r="E28" s="152">
        <v>0</v>
      </c>
      <c r="F28" s="152">
        <v>0</v>
      </c>
      <c r="G28" s="153">
        <v>0</v>
      </c>
      <c r="H28" s="110">
        <f t="shared" si="0"/>
        <v>0</v>
      </c>
      <c r="I28" s="145">
        <f t="shared" si="1"/>
        <v>0</v>
      </c>
      <c r="J28" s="111">
        <f t="shared" si="2"/>
        <v>0</v>
      </c>
    </row>
    <row r="29" spans="1:10" ht="15.75" thickBot="1">
      <c r="A29" s="122" t="s">
        <v>171</v>
      </c>
      <c r="B29" s="123">
        <f t="shared" ref="B29:J29" si="3">SUM(B8:B28)</f>
        <v>0</v>
      </c>
      <c r="C29" s="124">
        <f t="shared" si="3"/>
        <v>0</v>
      </c>
      <c r="D29" s="124">
        <f t="shared" si="3"/>
        <v>0</v>
      </c>
      <c r="E29" s="124">
        <f t="shared" si="3"/>
        <v>0</v>
      </c>
      <c r="F29" s="124">
        <f t="shared" si="3"/>
        <v>0</v>
      </c>
      <c r="G29" s="125">
        <f t="shared" si="3"/>
        <v>0</v>
      </c>
      <c r="H29" s="126">
        <f t="shared" si="3"/>
        <v>0</v>
      </c>
      <c r="I29" s="126">
        <f t="shared" si="3"/>
        <v>0</v>
      </c>
      <c r="J29" s="126">
        <f t="shared" si="3"/>
        <v>0</v>
      </c>
    </row>
    <row r="30" spans="1:10">
      <c r="A30" s="308" t="s">
        <v>198</v>
      </c>
      <c r="B30" s="309"/>
      <c r="C30" s="309"/>
      <c r="D30" s="309"/>
      <c r="E30" s="309"/>
      <c r="F30" s="309"/>
      <c r="G30" s="309"/>
      <c r="H30" s="309"/>
      <c r="I30" s="309"/>
      <c r="J30" s="310"/>
    </row>
    <row r="31" spans="1:10">
      <c r="A31" s="90" t="s">
        <v>205</v>
      </c>
      <c r="B31" s="87">
        <v>0</v>
      </c>
      <c r="C31" s="138">
        <v>0</v>
      </c>
      <c r="D31" s="138">
        <v>0</v>
      </c>
      <c r="E31" s="150">
        <v>0</v>
      </c>
      <c r="F31" s="150">
        <v>0</v>
      </c>
      <c r="G31" s="151">
        <v>0</v>
      </c>
      <c r="H31" s="107">
        <f>SUM(B31:G31)</f>
        <v>0</v>
      </c>
      <c r="I31" s="145">
        <f>SUM(C31:D31)</f>
        <v>0</v>
      </c>
      <c r="J31" s="109">
        <f>SUM(B31+C31+E31+F31+G31)</f>
        <v>0</v>
      </c>
    </row>
    <row r="32" spans="1:10">
      <c r="A32" s="90" t="s">
        <v>227</v>
      </c>
      <c r="B32" s="87">
        <v>0</v>
      </c>
      <c r="C32" s="138">
        <v>0</v>
      </c>
      <c r="D32" s="138">
        <v>0</v>
      </c>
      <c r="E32" s="150">
        <v>0</v>
      </c>
      <c r="F32" s="150">
        <v>0</v>
      </c>
      <c r="G32" s="151">
        <v>0</v>
      </c>
      <c r="H32" s="107">
        <f t="shared" ref="H32:H36" si="4">SUM(B32:G32)</f>
        <v>0</v>
      </c>
      <c r="I32" s="145">
        <f t="shared" ref="I32:I36" si="5">SUM(C32:D32)</f>
        <v>0</v>
      </c>
      <c r="J32" s="109">
        <f t="shared" ref="J32:J36" si="6">SUM(B32+C32+E32+F32+G32)</f>
        <v>0</v>
      </c>
    </row>
    <row r="33" spans="1:10">
      <c r="A33" s="217" t="s">
        <v>240</v>
      </c>
      <c r="B33" s="87">
        <v>0</v>
      </c>
      <c r="C33" s="138">
        <v>0</v>
      </c>
      <c r="D33" s="138">
        <v>0</v>
      </c>
      <c r="E33" s="150">
        <v>0</v>
      </c>
      <c r="F33" s="150">
        <v>0</v>
      </c>
      <c r="G33" s="151">
        <v>0</v>
      </c>
      <c r="H33" s="107">
        <f t="shared" si="4"/>
        <v>0</v>
      </c>
      <c r="I33" s="145">
        <f t="shared" si="5"/>
        <v>0</v>
      </c>
      <c r="J33" s="109">
        <f t="shared" si="6"/>
        <v>0</v>
      </c>
    </row>
    <row r="34" spans="1:10">
      <c r="A34" s="218" t="s">
        <v>116</v>
      </c>
      <c r="B34" s="87">
        <v>0</v>
      </c>
      <c r="C34" s="138">
        <v>0</v>
      </c>
      <c r="D34" s="138">
        <v>0</v>
      </c>
      <c r="E34" s="150">
        <v>0</v>
      </c>
      <c r="F34" s="150">
        <v>0</v>
      </c>
      <c r="G34" s="151">
        <v>0</v>
      </c>
      <c r="H34" s="107">
        <f t="shared" si="4"/>
        <v>0</v>
      </c>
      <c r="I34" s="145">
        <f t="shared" si="5"/>
        <v>0</v>
      </c>
      <c r="J34" s="109">
        <f t="shared" si="6"/>
        <v>0</v>
      </c>
    </row>
    <row r="35" spans="1:10">
      <c r="A35" s="218" t="s">
        <v>226</v>
      </c>
      <c r="B35" s="87">
        <v>0</v>
      </c>
      <c r="C35" s="138">
        <v>0</v>
      </c>
      <c r="D35" s="138">
        <v>0</v>
      </c>
      <c r="E35" s="150">
        <v>0</v>
      </c>
      <c r="F35" s="150">
        <v>0</v>
      </c>
      <c r="G35" s="151">
        <v>0</v>
      </c>
      <c r="H35" s="107">
        <f t="shared" si="4"/>
        <v>0</v>
      </c>
      <c r="I35" s="145">
        <f t="shared" si="5"/>
        <v>0</v>
      </c>
      <c r="J35" s="109">
        <f t="shared" si="6"/>
        <v>0</v>
      </c>
    </row>
    <row r="36" spans="1:10" ht="15.75" thickBot="1">
      <c r="A36" s="91" t="s">
        <v>207</v>
      </c>
      <c r="B36" s="102">
        <v>0</v>
      </c>
      <c r="C36" s="139">
        <v>0</v>
      </c>
      <c r="D36" s="139">
        <v>0</v>
      </c>
      <c r="E36" s="152">
        <v>0</v>
      </c>
      <c r="F36" s="152">
        <v>0</v>
      </c>
      <c r="G36" s="153">
        <v>0</v>
      </c>
      <c r="H36" s="110">
        <f t="shared" si="4"/>
        <v>0</v>
      </c>
      <c r="I36" s="146">
        <f t="shared" si="5"/>
        <v>0</v>
      </c>
      <c r="J36" s="114">
        <f t="shared" si="6"/>
        <v>0</v>
      </c>
    </row>
    <row r="37" spans="1:10" ht="15.75" thickBot="1">
      <c r="A37" s="127" t="s">
        <v>199</v>
      </c>
      <c r="B37" s="123">
        <f t="shared" ref="B37:J37" si="7">SUM(B31:B36)</f>
        <v>0</v>
      </c>
      <c r="C37" s="123">
        <f t="shared" si="7"/>
        <v>0</v>
      </c>
      <c r="D37" s="123">
        <f t="shared" si="7"/>
        <v>0</v>
      </c>
      <c r="E37" s="123">
        <f t="shared" si="7"/>
        <v>0</v>
      </c>
      <c r="F37" s="123">
        <f t="shared" si="7"/>
        <v>0</v>
      </c>
      <c r="G37" s="128">
        <f t="shared" si="7"/>
        <v>0</v>
      </c>
      <c r="H37" s="126">
        <f t="shared" si="7"/>
        <v>0</v>
      </c>
      <c r="I37" s="129">
        <f t="shared" si="7"/>
        <v>0</v>
      </c>
      <c r="J37" s="129">
        <f t="shared" si="7"/>
        <v>0</v>
      </c>
    </row>
    <row r="38" spans="1:10">
      <c r="A38" s="305" t="s">
        <v>173</v>
      </c>
      <c r="B38" s="306"/>
      <c r="C38" s="306"/>
      <c r="D38" s="306"/>
      <c r="E38" s="306"/>
      <c r="F38" s="306"/>
      <c r="G38" s="306"/>
      <c r="H38" s="306"/>
      <c r="I38" s="306"/>
      <c r="J38" s="307"/>
    </row>
    <row r="39" spans="1:10">
      <c r="A39" s="194" t="s">
        <v>130</v>
      </c>
      <c r="B39" s="105">
        <v>0</v>
      </c>
      <c r="C39" s="140">
        <v>0</v>
      </c>
      <c r="D39" s="140">
        <v>0</v>
      </c>
      <c r="E39" s="154">
        <v>0</v>
      </c>
      <c r="F39" s="154">
        <v>0</v>
      </c>
      <c r="G39" s="155">
        <v>0</v>
      </c>
      <c r="H39" s="112">
        <f>SUM(B39:G39)</f>
        <v>0</v>
      </c>
      <c r="I39" s="148">
        <f>SUM(C39:D39)</f>
        <v>0</v>
      </c>
      <c r="J39" s="195">
        <f>SUM(B39+C39+E39+F39+G39)</f>
        <v>0</v>
      </c>
    </row>
    <row r="40" spans="1:10" ht="26.25">
      <c r="A40" s="93" t="s">
        <v>118</v>
      </c>
      <c r="B40" s="87">
        <v>0</v>
      </c>
      <c r="C40" s="138">
        <v>0</v>
      </c>
      <c r="D40" s="138">
        <v>0</v>
      </c>
      <c r="E40" s="150">
        <v>0</v>
      </c>
      <c r="F40" s="150">
        <v>0</v>
      </c>
      <c r="G40" s="151">
        <v>0</v>
      </c>
      <c r="H40" s="107">
        <f t="shared" ref="H40:H51" si="8">SUM(B40:G40)</f>
        <v>0</v>
      </c>
      <c r="I40" s="145">
        <f t="shared" ref="I40:I51" si="9">SUM(C40:D40)</f>
        <v>0</v>
      </c>
      <c r="J40" s="109">
        <f t="shared" ref="J40:J51" si="10">SUM(B40+C40+E40+F40+G40)</f>
        <v>0</v>
      </c>
    </row>
    <row r="41" spans="1:10" ht="26.25">
      <c r="A41" s="93" t="s">
        <v>119</v>
      </c>
      <c r="B41" s="87">
        <v>0</v>
      </c>
      <c r="C41" s="138">
        <v>0</v>
      </c>
      <c r="D41" s="138">
        <v>0</v>
      </c>
      <c r="E41" s="150">
        <v>0</v>
      </c>
      <c r="F41" s="150">
        <v>0</v>
      </c>
      <c r="G41" s="151">
        <v>0</v>
      </c>
      <c r="H41" s="107">
        <f t="shared" si="8"/>
        <v>0</v>
      </c>
      <c r="I41" s="145">
        <f t="shared" si="9"/>
        <v>0</v>
      </c>
      <c r="J41" s="109">
        <f t="shared" si="10"/>
        <v>0</v>
      </c>
    </row>
    <row r="42" spans="1:10" ht="27" thickBot="1">
      <c r="A42" s="93" t="s">
        <v>120</v>
      </c>
      <c r="B42" s="87">
        <v>0</v>
      </c>
      <c r="C42" s="138">
        <v>0</v>
      </c>
      <c r="D42" s="138">
        <v>0</v>
      </c>
      <c r="E42" s="150">
        <v>0</v>
      </c>
      <c r="F42" s="150">
        <v>0</v>
      </c>
      <c r="G42" s="151">
        <v>0</v>
      </c>
      <c r="H42" s="107">
        <f t="shared" si="8"/>
        <v>0</v>
      </c>
      <c r="I42" s="145">
        <f t="shared" si="9"/>
        <v>0</v>
      </c>
      <c r="J42" s="109">
        <f t="shared" si="10"/>
        <v>0</v>
      </c>
    </row>
    <row r="43" spans="1:10" ht="15.75" thickBot="1">
      <c r="A43" s="130" t="s">
        <v>172</v>
      </c>
      <c r="B43" s="131">
        <f>SUM(B39:B42)</f>
        <v>0</v>
      </c>
      <c r="C43" s="131">
        <f t="shared" ref="C43:J43" si="11">SUM(C39:C42)</f>
        <v>0</v>
      </c>
      <c r="D43" s="131">
        <f t="shared" si="11"/>
        <v>0</v>
      </c>
      <c r="E43" s="131">
        <f t="shared" si="11"/>
        <v>0</v>
      </c>
      <c r="F43" s="131">
        <f t="shared" si="11"/>
        <v>0</v>
      </c>
      <c r="G43" s="131">
        <f t="shared" si="11"/>
        <v>0</v>
      </c>
      <c r="H43" s="131">
        <f t="shared" si="11"/>
        <v>0</v>
      </c>
      <c r="I43" s="131">
        <f t="shared" si="11"/>
        <v>0</v>
      </c>
      <c r="J43" s="131">
        <f t="shared" si="11"/>
        <v>0</v>
      </c>
    </row>
    <row r="44" spans="1:10">
      <c r="A44" s="315" t="s">
        <v>195</v>
      </c>
      <c r="B44" s="316"/>
      <c r="C44" s="316"/>
      <c r="D44" s="316"/>
      <c r="E44" s="316"/>
      <c r="F44" s="316"/>
      <c r="G44" s="316"/>
      <c r="H44" s="316"/>
      <c r="I44" s="316"/>
      <c r="J44" s="317"/>
    </row>
    <row r="45" spans="1:10">
      <c r="A45" s="93" t="s">
        <v>121</v>
      </c>
      <c r="B45" s="87">
        <v>0</v>
      </c>
      <c r="C45" s="138">
        <v>0</v>
      </c>
      <c r="D45" s="138">
        <v>0</v>
      </c>
      <c r="E45" s="150">
        <v>0</v>
      </c>
      <c r="F45" s="150">
        <v>0</v>
      </c>
      <c r="G45" s="151">
        <v>0</v>
      </c>
      <c r="H45" s="107">
        <f>SUM(B45:G45)</f>
        <v>0</v>
      </c>
      <c r="I45" s="145">
        <f>SUM(C45:D45)</f>
        <v>0</v>
      </c>
      <c r="J45" s="109">
        <f>SUM(B45+C45+E45+F45+G45)</f>
        <v>0</v>
      </c>
    </row>
    <row r="46" spans="1:10">
      <c r="A46" s="93" t="s">
        <v>122</v>
      </c>
      <c r="B46" s="87">
        <v>0</v>
      </c>
      <c r="C46" s="138">
        <v>0</v>
      </c>
      <c r="D46" s="138">
        <v>0</v>
      </c>
      <c r="E46" s="150">
        <v>0</v>
      </c>
      <c r="F46" s="150">
        <v>0</v>
      </c>
      <c r="G46" s="151">
        <v>0</v>
      </c>
      <c r="H46" s="107">
        <f>SUM(B46:G46)</f>
        <v>0</v>
      </c>
      <c r="I46" s="145">
        <f>SUM(C46:D46)</f>
        <v>0</v>
      </c>
      <c r="J46" s="109">
        <f>SUM(B46+C46+E46+F46+G46)</f>
        <v>0</v>
      </c>
    </row>
    <row r="47" spans="1:10">
      <c r="A47" s="93" t="s">
        <v>125</v>
      </c>
      <c r="B47" s="87">
        <v>0</v>
      </c>
      <c r="C47" s="138">
        <v>0</v>
      </c>
      <c r="D47" s="138">
        <v>0</v>
      </c>
      <c r="E47" s="150">
        <v>0</v>
      </c>
      <c r="F47" s="150">
        <v>0</v>
      </c>
      <c r="G47" s="151">
        <v>0</v>
      </c>
      <c r="H47" s="107">
        <f>SUM(B47:G47)</f>
        <v>0</v>
      </c>
      <c r="I47" s="145">
        <f>SUM(C47:D47)</f>
        <v>0</v>
      </c>
      <c r="J47" s="109">
        <f>SUM(B47+C47+E47+F47+G47)</f>
        <v>0</v>
      </c>
    </row>
    <row r="48" spans="1:10">
      <c r="A48" s="196" t="s">
        <v>200</v>
      </c>
      <c r="B48" s="197">
        <f>SUM(B45:B47)</f>
        <v>0</v>
      </c>
      <c r="C48" s="197">
        <f t="shared" ref="C48:J48" si="12">SUM(C45:C47)</f>
        <v>0</v>
      </c>
      <c r="D48" s="197">
        <f t="shared" si="12"/>
        <v>0</v>
      </c>
      <c r="E48" s="197">
        <f t="shared" si="12"/>
        <v>0</v>
      </c>
      <c r="F48" s="197">
        <f t="shared" si="12"/>
        <v>0</v>
      </c>
      <c r="G48" s="197">
        <f t="shared" si="12"/>
        <v>0</v>
      </c>
      <c r="H48" s="197">
        <f t="shared" si="12"/>
        <v>0</v>
      </c>
      <c r="I48" s="197">
        <f t="shared" si="12"/>
        <v>0</v>
      </c>
      <c r="J48" s="197">
        <f t="shared" si="12"/>
        <v>0</v>
      </c>
    </row>
    <row r="49" spans="1:10">
      <c r="A49" s="315" t="s">
        <v>5</v>
      </c>
      <c r="B49" s="316"/>
      <c r="C49" s="316"/>
      <c r="D49" s="316"/>
      <c r="E49" s="316"/>
      <c r="F49" s="316"/>
      <c r="G49" s="316"/>
      <c r="H49" s="316"/>
      <c r="I49" s="316"/>
      <c r="J49" s="317"/>
    </row>
    <row r="50" spans="1:10">
      <c r="A50" s="93" t="s">
        <v>123</v>
      </c>
      <c r="B50" s="87">
        <v>0</v>
      </c>
      <c r="C50" s="138">
        <v>0</v>
      </c>
      <c r="D50" s="138">
        <v>0</v>
      </c>
      <c r="E50" s="150">
        <v>0</v>
      </c>
      <c r="F50" s="150">
        <v>0</v>
      </c>
      <c r="G50" s="151">
        <v>0</v>
      </c>
      <c r="H50" s="107">
        <f t="shared" si="8"/>
        <v>0</v>
      </c>
      <c r="I50" s="145">
        <f t="shared" si="9"/>
        <v>0</v>
      </c>
      <c r="J50" s="109">
        <f t="shared" si="10"/>
        <v>0</v>
      </c>
    </row>
    <row r="51" spans="1:10">
      <c r="A51" s="93" t="s">
        <v>124</v>
      </c>
      <c r="B51" s="87">
        <v>0</v>
      </c>
      <c r="C51" s="138">
        <v>0</v>
      </c>
      <c r="D51" s="138">
        <v>0</v>
      </c>
      <c r="E51" s="150">
        <v>0</v>
      </c>
      <c r="F51" s="150">
        <v>0</v>
      </c>
      <c r="G51" s="151">
        <v>0</v>
      </c>
      <c r="H51" s="107">
        <f t="shared" si="8"/>
        <v>0</v>
      </c>
      <c r="I51" s="145">
        <f t="shared" si="9"/>
        <v>0</v>
      </c>
      <c r="J51" s="109">
        <f t="shared" si="10"/>
        <v>0</v>
      </c>
    </row>
    <row r="52" spans="1:10">
      <c r="A52" s="198" t="s">
        <v>201</v>
      </c>
      <c r="B52" s="199">
        <f>SUM(B50:B51)</f>
        <v>0</v>
      </c>
      <c r="C52" s="199">
        <f t="shared" ref="C52:J52" si="13">SUM(C50:C51)</f>
        <v>0</v>
      </c>
      <c r="D52" s="199">
        <f t="shared" si="13"/>
        <v>0</v>
      </c>
      <c r="E52" s="199">
        <f t="shared" si="13"/>
        <v>0</v>
      </c>
      <c r="F52" s="199">
        <f t="shared" si="13"/>
        <v>0</v>
      </c>
      <c r="G52" s="199">
        <f t="shared" si="13"/>
        <v>0</v>
      </c>
      <c r="H52" s="199">
        <f t="shared" si="13"/>
        <v>0</v>
      </c>
      <c r="I52" s="199">
        <f t="shared" si="13"/>
        <v>0</v>
      </c>
      <c r="J52" s="199">
        <f t="shared" si="13"/>
        <v>0</v>
      </c>
    </row>
    <row r="53" spans="1:10">
      <c r="A53" s="315" t="s">
        <v>202</v>
      </c>
      <c r="B53" s="316"/>
      <c r="C53" s="316"/>
      <c r="D53" s="316"/>
      <c r="E53" s="316"/>
      <c r="F53" s="316"/>
      <c r="G53" s="316"/>
      <c r="H53" s="316"/>
      <c r="I53" s="316"/>
      <c r="J53" s="317"/>
    </row>
    <row r="54" spans="1:10">
      <c r="A54" s="219" t="s">
        <v>126</v>
      </c>
      <c r="B54" s="87">
        <v>0</v>
      </c>
      <c r="C54" s="138">
        <v>0</v>
      </c>
      <c r="D54" s="138">
        <v>0</v>
      </c>
      <c r="E54" s="150">
        <v>0</v>
      </c>
      <c r="F54" s="150">
        <v>0</v>
      </c>
      <c r="G54" s="151">
        <v>0</v>
      </c>
      <c r="H54" s="107">
        <f>SUM(B54:G54)</f>
        <v>0</v>
      </c>
      <c r="I54" s="145">
        <f>SUM(C54:D54)</f>
        <v>0</v>
      </c>
      <c r="J54" s="109">
        <f>SUM(B54+C54+E54+F54+G54)</f>
        <v>0</v>
      </c>
    </row>
    <row r="55" spans="1:10">
      <c r="A55" s="218" t="s">
        <v>117</v>
      </c>
      <c r="B55" s="87">
        <v>0</v>
      </c>
      <c r="C55" s="138">
        <v>0</v>
      </c>
      <c r="D55" s="138">
        <v>0</v>
      </c>
      <c r="E55" s="150">
        <v>0</v>
      </c>
      <c r="F55" s="150">
        <v>0</v>
      </c>
      <c r="G55" s="151">
        <v>0</v>
      </c>
      <c r="H55" s="107">
        <f>SUM(B55:G55)</f>
        <v>0</v>
      </c>
      <c r="I55" s="145">
        <f>SUM(C55:D55)</f>
        <v>0</v>
      </c>
      <c r="J55" s="109">
        <f>SUM(B55+C55+E55+F55+G55)</f>
        <v>0</v>
      </c>
    </row>
    <row r="56" spans="1:10">
      <c r="A56" s="219" t="s">
        <v>127</v>
      </c>
      <c r="B56" s="87">
        <v>0</v>
      </c>
      <c r="C56" s="138">
        <v>0</v>
      </c>
      <c r="D56" s="138">
        <v>0</v>
      </c>
      <c r="E56" s="150">
        <v>0</v>
      </c>
      <c r="F56" s="150">
        <v>0</v>
      </c>
      <c r="G56" s="151">
        <v>0</v>
      </c>
      <c r="H56" s="107">
        <f>SUM(B56:G56)</f>
        <v>0</v>
      </c>
      <c r="I56" s="145">
        <f>SUM(C56:D56)</f>
        <v>0</v>
      </c>
      <c r="J56" s="109">
        <f>SUM(B56+C56+E56+F56+G56)</f>
        <v>0</v>
      </c>
    </row>
    <row r="57" spans="1:10">
      <c r="A57" s="198" t="s">
        <v>203</v>
      </c>
      <c r="B57" s="199">
        <f>SUM(B54:B56)</f>
        <v>0</v>
      </c>
      <c r="C57" s="199">
        <f t="shared" ref="C57:J57" si="14">SUM(C54:C56)</f>
        <v>0</v>
      </c>
      <c r="D57" s="199">
        <f t="shared" si="14"/>
        <v>0</v>
      </c>
      <c r="E57" s="199">
        <f t="shared" si="14"/>
        <v>0</v>
      </c>
      <c r="F57" s="199">
        <f t="shared" si="14"/>
        <v>0</v>
      </c>
      <c r="G57" s="199">
        <f t="shared" si="14"/>
        <v>0</v>
      </c>
      <c r="H57" s="199">
        <f t="shared" si="14"/>
        <v>0</v>
      </c>
      <c r="I57" s="199">
        <f t="shared" si="14"/>
        <v>0</v>
      </c>
      <c r="J57" s="199">
        <f t="shared" si="14"/>
        <v>0</v>
      </c>
    </row>
    <row r="58" spans="1:10" ht="30.75" customHeight="1" thickBot="1">
      <c r="A58" s="302" t="s">
        <v>128</v>
      </c>
      <c r="B58" s="303"/>
      <c r="C58" s="303"/>
      <c r="D58" s="303"/>
      <c r="E58" s="303"/>
      <c r="F58" s="303"/>
      <c r="G58" s="303"/>
      <c r="H58" s="303"/>
      <c r="I58" s="303"/>
      <c r="J58" s="304"/>
    </row>
    <row r="59" spans="1:10">
      <c r="A59" s="104" t="s">
        <v>242</v>
      </c>
      <c r="B59" s="105">
        <v>0</v>
      </c>
      <c r="C59" s="140">
        <v>0</v>
      </c>
      <c r="D59" s="140">
        <v>0</v>
      </c>
      <c r="E59" s="154">
        <v>0</v>
      </c>
      <c r="F59" s="154">
        <v>0</v>
      </c>
      <c r="G59" s="155">
        <v>0</v>
      </c>
      <c r="H59" s="112">
        <f>SUM(B59:G59)</f>
        <v>0</v>
      </c>
      <c r="I59" s="148">
        <f>SUM(C59:D59)</f>
        <v>0</v>
      </c>
      <c r="J59" s="108">
        <f>SUM(B59+C59+E59+F59+G59)</f>
        <v>0</v>
      </c>
    </row>
    <row r="60" spans="1:10">
      <c r="A60" s="94" t="s">
        <v>243</v>
      </c>
      <c r="B60" s="87">
        <v>0</v>
      </c>
      <c r="C60" s="138">
        <v>0</v>
      </c>
      <c r="D60" s="138">
        <v>0</v>
      </c>
      <c r="E60" s="150">
        <v>0</v>
      </c>
      <c r="F60" s="150">
        <v>0</v>
      </c>
      <c r="G60" s="151">
        <v>0</v>
      </c>
      <c r="H60" s="112">
        <f t="shared" ref="H60:H63" si="15">SUM(B60:G60)</f>
        <v>0</v>
      </c>
      <c r="I60" s="145">
        <f t="shared" ref="I60:I63" si="16">SUM(C60:D60)</f>
        <v>0</v>
      </c>
      <c r="J60" s="109">
        <f t="shared" ref="J60:J63" si="17">SUM(B60+C60+E60+F60+G60)</f>
        <v>0</v>
      </c>
    </row>
    <row r="61" spans="1:10">
      <c r="A61" s="94" t="s">
        <v>244</v>
      </c>
      <c r="B61" s="87">
        <v>0</v>
      </c>
      <c r="C61" s="138">
        <v>0</v>
      </c>
      <c r="D61" s="138">
        <v>0</v>
      </c>
      <c r="E61" s="150">
        <v>0</v>
      </c>
      <c r="F61" s="150">
        <v>0</v>
      </c>
      <c r="G61" s="151">
        <v>0</v>
      </c>
      <c r="H61" s="112">
        <f t="shared" si="15"/>
        <v>0</v>
      </c>
      <c r="I61" s="145">
        <f t="shared" si="16"/>
        <v>0</v>
      </c>
      <c r="J61" s="109">
        <f t="shared" si="17"/>
        <v>0</v>
      </c>
    </row>
    <row r="62" spans="1:10">
      <c r="A62" s="94"/>
      <c r="B62" s="87">
        <v>0</v>
      </c>
      <c r="C62" s="138">
        <v>0</v>
      </c>
      <c r="D62" s="138">
        <v>0</v>
      </c>
      <c r="E62" s="150">
        <v>0</v>
      </c>
      <c r="F62" s="150">
        <v>0</v>
      </c>
      <c r="G62" s="151">
        <v>0</v>
      </c>
      <c r="H62" s="112">
        <f t="shared" si="15"/>
        <v>0</v>
      </c>
      <c r="I62" s="145">
        <f t="shared" si="16"/>
        <v>0</v>
      </c>
      <c r="J62" s="109">
        <f t="shared" si="17"/>
        <v>0</v>
      </c>
    </row>
    <row r="63" spans="1:10" ht="15.75" thickBot="1">
      <c r="A63" s="95"/>
      <c r="B63" s="102">
        <v>0</v>
      </c>
      <c r="C63" s="139">
        <v>0</v>
      </c>
      <c r="D63" s="139">
        <v>0</v>
      </c>
      <c r="E63" s="152">
        <v>0</v>
      </c>
      <c r="F63" s="152">
        <v>0</v>
      </c>
      <c r="G63" s="153">
        <v>0</v>
      </c>
      <c r="H63" s="113">
        <f t="shared" si="15"/>
        <v>0</v>
      </c>
      <c r="I63" s="146">
        <f t="shared" si="16"/>
        <v>0</v>
      </c>
      <c r="J63" s="114">
        <f t="shared" si="17"/>
        <v>0</v>
      </c>
    </row>
    <row r="64" spans="1:10" ht="15.75" thickBot="1">
      <c r="A64" s="200" t="s">
        <v>174</v>
      </c>
      <c r="B64" s="133">
        <f>SUM(B59:B63)</f>
        <v>0</v>
      </c>
      <c r="C64" s="134">
        <f t="shared" ref="C64:J64" si="18">SUM(C59:C63)</f>
        <v>0</v>
      </c>
      <c r="D64" s="134">
        <f t="shared" si="18"/>
        <v>0</v>
      </c>
      <c r="E64" s="134">
        <f t="shared" si="18"/>
        <v>0</v>
      </c>
      <c r="F64" s="134">
        <f t="shared" si="18"/>
        <v>0</v>
      </c>
      <c r="G64" s="135">
        <f t="shared" si="18"/>
        <v>0</v>
      </c>
      <c r="H64" s="126">
        <f>SUM(H59:H63)</f>
        <v>0</v>
      </c>
      <c r="I64" s="136">
        <f t="shared" si="18"/>
        <v>0</v>
      </c>
      <c r="J64" s="136">
        <f t="shared" si="18"/>
        <v>0</v>
      </c>
    </row>
    <row r="65" spans="1:10" ht="15.75" thickBot="1">
      <c r="A65" s="141" t="s">
        <v>175</v>
      </c>
      <c r="B65" s="142">
        <f t="shared" ref="B65:J65" si="19">SUM(B29+B37+B43+B48+B52+B57+B64)</f>
        <v>0</v>
      </c>
      <c r="C65" s="142">
        <f t="shared" si="19"/>
        <v>0</v>
      </c>
      <c r="D65" s="142">
        <f t="shared" si="19"/>
        <v>0</v>
      </c>
      <c r="E65" s="142">
        <f t="shared" si="19"/>
        <v>0</v>
      </c>
      <c r="F65" s="142">
        <f t="shared" si="19"/>
        <v>0</v>
      </c>
      <c r="G65" s="142">
        <f t="shared" si="19"/>
        <v>0</v>
      </c>
      <c r="H65" s="142">
        <f t="shared" si="19"/>
        <v>0</v>
      </c>
      <c r="I65" s="142">
        <f t="shared" si="19"/>
        <v>0</v>
      </c>
      <c r="J65" s="142">
        <f t="shared" si="19"/>
        <v>0</v>
      </c>
    </row>
    <row r="66" spans="1:10">
      <c r="B66" s="96"/>
      <c r="C66" s="96"/>
      <c r="D66" s="96"/>
      <c r="E66" s="96"/>
      <c r="F66" s="96"/>
      <c r="G66" s="96"/>
      <c r="H66" s="96"/>
      <c r="I66" s="97"/>
    </row>
    <row r="67" spans="1:10" ht="15.75" thickBot="1">
      <c r="A67" s="201" t="s">
        <v>129</v>
      </c>
      <c r="B67" s="202"/>
      <c r="C67" s="329">
        <f>(C65+D65+G65)</f>
        <v>0</v>
      </c>
      <c r="D67" s="330"/>
    </row>
    <row r="68" spans="1:10" ht="15.75" thickBot="1">
      <c r="A68" s="175" t="s">
        <v>228</v>
      </c>
      <c r="B68" s="174"/>
      <c r="C68" s="173"/>
      <c r="D68" s="203" t="e">
        <f>(C67/B65)</f>
        <v>#DIV/0!</v>
      </c>
    </row>
    <row r="69" spans="1:10" ht="15.75" thickBot="1"/>
    <row r="70" spans="1:10" ht="15.75" customHeight="1">
      <c r="A70" s="326" t="s">
        <v>260</v>
      </c>
      <c r="B70" s="321"/>
      <c r="C70" s="321"/>
      <c r="D70" s="321"/>
      <c r="E70" s="321"/>
      <c r="F70" s="321"/>
      <c r="G70" s="321"/>
      <c r="H70" s="321"/>
      <c r="I70" s="322"/>
    </row>
    <row r="71" spans="1:10" ht="30" customHeight="1" thickBot="1">
      <c r="A71" s="323"/>
      <c r="B71" s="324"/>
      <c r="C71" s="324"/>
      <c r="D71" s="324"/>
      <c r="E71" s="324"/>
      <c r="F71" s="324"/>
      <c r="G71" s="324"/>
      <c r="H71" s="324"/>
      <c r="I71" s="325"/>
      <c r="J71" s="143"/>
    </row>
    <row r="72" spans="1:10">
      <c r="A72" s="320" t="s">
        <v>288</v>
      </c>
      <c r="B72" s="321"/>
      <c r="C72" s="321"/>
      <c r="D72" s="321"/>
      <c r="E72" s="321"/>
      <c r="F72" s="321"/>
      <c r="G72" s="321"/>
      <c r="H72" s="321"/>
      <c r="I72" s="322"/>
    </row>
    <row r="73" spans="1:10" ht="63.75" customHeight="1" thickBot="1">
      <c r="A73" s="323"/>
      <c r="B73" s="324"/>
      <c r="C73" s="324"/>
      <c r="D73" s="324"/>
      <c r="E73" s="324"/>
      <c r="F73" s="324"/>
      <c r="G73" s="324"/>
      <c r="H73" s="324"/>
      <c r="I73" s="325"/>
    </row>
    <row r="74" spans="1:10" ht="33.75" customHeight="1" thickBot="1">
      <c r="A74" s="331" t="s">
        <v>289</v>
      </c>
      <c r="B74" s="332"/>
      <c r="C74" s="332"/>
      <c r="D74" s="332"/>
      <c r="E74" s="332"/>
      <c r="F74" s="332"/>
      <c r="G74" s="332"/>
      <c r="H74" s="332"/>
      <c r="I74" s="333"/>
    </row>
    <row r="75" spans="1:10" ht="15" customHeight="1">
      <c r="A75" s="320" t="s">
        <v>261</v>
      </c>
      <c r="B75" s="321"/>
      <c r="C75" s="321"/>
      <c r="D75" s="321"/>
      <c r="E75" s="321"/>
      <c r="F75" s="321"/>
      <c r="G75" s="321"/>
      <c r="H75" s="321"/>
      <c r="I75" s="322"/>
    </row>
    <row r="76" spans="1:10" ht="9" customHeight="1" thickBot="1">
      <c r="A76" s="323"/>
      <c r="B76" s="324"/>
      <c r="C76" s="324"/>
      <c r="D76" s="324"/>
      <c r="E76" s="324"/>
      <c r="F76" s="324"/>
      <c r="G76" s="324"/>
      <c r="H76" s="324"/>
      <c r="I76" s="325"/>
    </row>
    <row r="77" spans="1:10">
      <c r="A77" s="320" t="s">
        <v>262</v>
      </c>
      <c r="B77" s="321"/>
      <c r="C77" s="321"/>
      <c r="D77" s="321"/>
      <c r="E77" s="321"/>
      <c r="F77" s="321"/>
      <c r="G77" s="321"/>
      <c r="H77" s="321"/>
      <c r="I77" s="322"/>
    </row>
    <row r="78" spans="1:10" ht="15.75" thickBot="1">
      <c r="A78" s="323"/>
      <c r="B78" s="324"/>
      <c r="C78" s="324"/>
      <c r="D78" s="324"/>
      <c r="E78" s="324"/>
      <c r="F78" s="324"/>
      <c r="G78" s="324"/>
      <c r="H78" s="324"/>
      <c r="I78" s="325"/>
    </row>
  </sheetData>
  <sheetProtection sheet="1" objects="1" scenarios="1"/>
  <mergeCells count="19">
    <mergeCell ref="A72:I73"/>
    <mergeCell ref="A75:I76"/>
    <mergeCell ref="A77:I78"/>
    <mergeCell ref="A70:I71"/>
    <mergeCell ref="C7:D7"/>
    <mergeCell ref="C67:D67"/>
    <mergeCell ref="A74:I74"/>
    <mergeCell ref="A1:N1"/>
    <mergeCell ref="A2:N2"/>
    <mergeCell ref="B4:I4"/>
    <mergeCell ref="A58:J58"/>
    <mergeCell ref="A38:J38"/>
    <mergeCell ref="A30:J30"/>
    <mergeCell ref="A7:B7"/>
    <mergeCell ref="E7:J7"/>
    <mergeCell ref="A44:J44"/>
    <mergeCell ref="A49:J49"/>
    <mergeCell ref="A53:J53"/>
    <mergeCell ref="H5:J5"/>
  </mergeCells>
  <pageMargins left="0.7" right="0.7" top="0.75" bottom="0.75" header="0.3" footer="0.3"/>
  <pageSetup scale="4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FD90-D9F0-4B51-BB04-864D551CD001}">
  <sheetPr>
    <pageSetUpPr fitToPage="1"/>
  </sheetPr>
  <dimension ref="A1:U78"/>
  <sheetViews>
    <sheetView topLeftCell="A27" workbookViewId="0">
      <selection activeCell="C67" sqref="C67:D67"/>
    </sheetView>
  </sheetViews>
  <sheetFormatPr defaultRowHeight="15"/>
  <cols>
    <col min="1" max="1" width="40.7109375" customWidth="1"/>
    <col min="2" max="2" width="14.85546875" customWidth="1"/>
    <col min="3" max="3" width="20" customWidth="1"/>
    <col min="4" max="4" width="19.7109375" customWidth="1"/>
    <col min="5" max="5" width="12.85546875" customWidth="1"/>
    <col min="6" max="6" width="16.7109375" customWidth="1"/>
    <col min="7" max="8" width="15.85546875" customWidth="1"/>
    <col min="9" max="9" width="13.85546875" customWidth="1"/>
    <col min="10" max="10" width="16.42578125" customWidth="1"/>
  </cols>
  <sheetData>
    <row r="1" spans="1:21" ht="28.15" customHeight="1">
      <c r="A1" s="251" t="s">
        <v>164</v>
      </c>
      <c r="B1" s="251"/>
      <c r="C1" s="251"/>
      <c r="D1" s="251"/>
      <c r="E1" s="251"/>
      <c r="F1" s="251"/>
      <c r="G1" s="251"/>
      <c r="H1" s="251"/>
      <c r="I1" s="251"/>
      <c r="J1" s="251"/>
      <c r="K1" s="251"/>
      <c r="L1" s="251"/>
      <c r="M1" s="251"/>
      <c r="N1" s="251"/>
      <c r="O1" s="66"/>
      <c r="P1" s="66"/>
      <c r="Q1" s="66"/>
      <c r="R1" s="66"/>
      <c r="S1" s="66"/>
      <c r="T1" s="66"/>
      <c r="U1" s="66"/>
    </row>
    <row r="2" spans="1:21" ht="21" customHeight="1">
      <c r="A2" s="254"/>
      <c r="B2" s="254"/>
      <c r="C2" s="254"/>
      <c r="D2" s="254"/>
      <c r="E2" s="254"/>
      <c r="F2" s="254"/>
      <c r="G2" s="254"/>
      <c r="H2" s="254"/>
      <c r="I2" s="254"/>
      <c r="J2" s="254"/>
      <c r="K2" s="254"/>
      <c r="L2" s="254"/>
      <c r="M2" s="254"/>
      <c r="N2" s="254"/>
      <c r="O2" s="66"/>
      <c r="P2" s="66"/>
      <c r="Q2" s="66"/>
      <c r="R2" s="66"/>
      <c r="S2" s="66"/>
      <c r="T2" s="66"/>
      <c r="U2" s="66"/>
    </row>
    <row r="3" spans="1:21">
      <c r="A3" s="99"/>
      <c r="C3" s="84"/>
      <c r="D3" s="84"/>
    </row>
    <row r="4" spans="1:21" ht="143.25" customHeight="1" thickBot="1">
      <c r="A4" s="99"/>
      <c r="B4" s="300" t="s">
        <v>277</v>
      </c>
      <c r="C4" s="301"/>
      <c r="D4" s="301"/>
      <c r="E4" s="301"/>
      <c r="F4" s="301"/>
      <c r="G4" s="301"/>
      <c r="H4" s="301"/>
      <c r="I4" s="301"/>
    </row>
    <row r="5" spans="1:21" ht="15.75" thickBot="1">
      <c r="A5" s="99"/>
      <c r="C5" s="84"/>
      <c r="D5" s="84"/>
      <c r="H5" s="347" t="s">
        <v>276</v>
      </c>
      <c r="I5" s="318"/>
      <c r="J5" s="319"/>
    </row>
    <row r="6" spans="1:21" ht="105.75" thickBot="1">
      <c r="A6" s="85" t="s">
        <v>189</v>
      </c>
      <c r="B6" s="115" t="s">
        <v>193</v>
      </c>
      <c r="C6" s="137" t="s">
        <v>249</v>
      </c>
      <c r="D6" s="137" t="s">
        <v>250</v>
      </c>
      <c r="E6" s="149" t="s">
        <v>2</v>
      </c>
      <c r="F6" s="149" t="s">
        <v>90</v>
      </c>
      <c r="G6" s="157" t="s">
        <v>248</v>
      </c>
      <c r="H6" s="116" t="s">
        <v>178</v>
      </c>
      <c r="I6" s="144" t="s">
        <v>91</v>
      </c>
      <c r="J6" s="117" t="s">
        <v>177</v>
      </c>
    </row>
    <row r="7" spans="1:21" ht="16.5" thickBot="1">
      <c r="A7" s="345" t="s">
        <v>92</v>
      </c>
      <c r="B7" s="346"/>
      <c r="C7" s="343" t="s">
        <v>93</v>
      </c>
      <c r="D7" s="344"/>
      <c r="E7" s="340"/>
      <c r="F7" s="341"/>
      <c r="G7" s="341"/>
      <c r="H7" s="341"/>
      <c r="I7" s="341"/>
      <c r="J7" s="342"/>
    </row>
    <row r="8" spans="1:21" ht="26.25">
      <c r="A8" s="205" t="s">
        <v>94</v>
      </c>
      <c r="B8" s="105">
        <v>0</v>
      </c>
      <c r="C8" s="140">
        <v>0</v>
      </c>
      <c r="D8" s="140">
        <v>0</v>
      </c>
      <c r="E8" s="154">
        <v>0</v>
      </c>
      <c r="F8" s="154">
        <v>0</v>
      </c>
      <c r="G8" s="155">
        <v>0</v>
      </c>
      <c r="H8" s="112">
        <f>SUM(B8:G8)</f>
        <v>0</v>
      </c>
      <c r="I8" s="148">
        <f>SUM(C8+D8)</f>
        <v>0</v>
      </c>
      <c r="J8" s="108">
        <f t="shared" ref="J8:J28" si="0">SUM(B8+C8+E8+F8+G8)</f>
        <v>0</v>
      </c>
    </row>
    <row r="9" spans="1:21" ht="26.25">
      <c r="A9" s="86" t="s">
        <v>95</v>
      </c>
      <c r="B9" s="87">
        <v>0</v>
      </c>
      <c r="C9" s="138">
        <v>0</v>
      </c>
      <c r="D9" s="138">
        <v>0</v>
      </c>
      <c r="E9" s="150">
        <v>0</v>
      </c>
      <c r="F9" s="150">
        <v>0</v>
      </c>
      <c r="G9" s="151">
        <v>0</v>
      </c>
      <c r="H9" s="112">
        <f t="shared" ref="H9:H28" si="1">SUM(B9:G9)</f>
        <v>0</v>
      </c>
      <c r="I9" s="145">
        <f t="shared" ref="I9:I28" si="2">SUM(C9+D9)</f>
        <v>0</v>
      </c>
      <c r="J9" s="109">
        <f t="shared" si="0"/>
        <v>0</v>
      </c>
    </row>
    <row r="10" spans="1:21" ht="26.25">
      <c r="A10" s="86" t="s">
        <v>96</v>
      </c>
      <c r="B10" s="87">
        <v>0</v>
      </c>
      <c r="C10" s="138">
        <v>0</v>
      </c>
      <c r="D10" s="138">
        <v>0</v>
      </c>
      <c r="E10" s="150">
        <v>0</v>
      </c>
      <c r="F10" s="150">
        <v>0</v>
      </c>
      <c r="G10" s="151">
        <v>0</v>
      </c>
      <c r="H10" s="112">
        <f t="shared" si="1"/>
        <v>0</v>
      </c>
      <c r="I10" s="145">
        <f t="shared" si="2"/>
        <v>0</v>
      </c>
      <c r="J10" s="109">
        <f t="shared" si="0"/>
        <v>0</v>
      </c>
    </row>
    <row r="11" spans="1:21">
      <c r="A11" s="216" t="s">
        <v>97</v>
      </c>
      <c r="B11" s="87">
        <v>0</v>
      </c>
      <c r="C11" s="138">
        <v>0</v>
      </c>
      <c r="D11" s="138">
        <v>0</v>
      </c>
      <c r="E11" s="150">
        <v>0</v>
      </c>
      <c r="F11" s="150">
        <v>0</v>
      </c>
      <c r="G11" s="151">
        <v>0</v>
      </c>
      <c r="H11" s="112">
        <f t="shared" si="1"/>
        <v>0</v>
      </c>
      <c r="I11" s="145">
        <f t="shared" si="2"/>
        <v>0</v>
      </c>
      <c r="J11" s="109">
        <f t="shared" si="0"/>
        <v>0</v>
      </c>
    </row>
    <row r="12" spans="1:21">
      <c r="A12" s="216" t="s">
        <v>98</v>
      </c>
      <c r="B12" s="87">
        <v>0</v>
      </c>
      <c r="C12" s="138">
        <v>0</v>
      </c>
      <c r="D12" s="138">
        <v>0</v>
      </c>
      <c r="E12" s="150">
        <v>0</v>
      </c>
      <c r="F12" s="150">
        <v>0</v>
      </c>
      <c r="G12" s="151">
        <v>0</v>
      </c>
      <c r="H12" s="112">
        <f t="shared" si="1"/>
        <v>0</v>
      </c>
      <c r="I12" s="145">
        <f t="shared" si="2"/>
        <v>0</v>
      </c>
      <c r="J12" s="109">
        <f t="shared" si="0"/>
        <v>0</v>
      </c>
    </row>
    <row r="13" spans="1:21">
      <c r="A13" s="216" t="s">
        <v>99</v>
      </c>
      <c r="B13" s="87">
        <v>0</v>
      </c>
      <c r="C13" s="138">
        <v>0</v>
      </c>
      <c r="D13" s="138">
        <v>0</v>
      </c>
      <c r="E13" s="150">
        <v>0</v>
      </c>
      <c r="F13" s="150">
        <v>0</v>
      </c>
      <c r="G13" s="151">
        <v>0</v>
      </c>
      <c r="H13" s="112">
        <f t="shared" si="1"/>
        <v>0</v>
      </c>
      <c r="I13" s="145">
        <f t="shared" si="2"/>
        <v>0</v>
      </c>
      <c r="J13" s="109">
        <f t="shared" si="0"/>
        <v>0</v>
      </c>
    </row>
    <row r="14" spans="1:21">
      <c r="A14" s="216" t="s">
        <v>100</v>
      </c>
      <c r="B14" s="87">
        <v>0</v>
      </c>
      <c r="C14" s="138">
        <v>0</v>
      </c>
      <c r="D14" s="138">
        <v>0</v>
      </c>
      <c r="E14" s="150">
        <v>0</v>
      </c>
      <c r="F14" s="150">
        <v>0</v>
      </c>
      <c r="G14" s="151">
        <v>0</v>
      </c>
      <c r="H14" s="112">
        <f t="shared" si="1"/>
        <v>0</v>
      </c>
      <c r="I14" s="145">
        <f t="shared" si="2"/>
        <v>0</v>
      </c>
      <c r="J14" s="109">
        <f t="shared" si="0"/>
        <v>0</v>
      </c>
    </row>
    <row r="15" spans="1:21">
      <c r="A15" s="216" t="s">
        <v>101</v>
      </c>
      <c r="B15" s="87">
        <v>0</v>
      </c>
      <c r="C15" s="138">
        <v>0</v>
      </c>
      <c r="D15" s="138">
        <v>0</v>
      </c>
      <c r="E15" s="150">
        <v>0</v>
      </c>
      <c r="F15" s="150">
        <v>0</v>
      </c>
      <c r="G15" s="151">
        <v>0</v>
      </c>
      <c r="H15" s="112">
        <f t="shared" si="1"/>
        <v>0</v>
      </c>
      <c r="I15" s="145">
        <f t="shared" si="2"/>
        <v>0</v>
      </c>
      <c r="J15" s="109">
        <f t="shared" si="0"/>
        <v>0</v>
      </c>
    </row>
    <row r="16" spans="1:21">
      <c r="A16" s="216" t="s">
        <v>102</v>
      </c>
      <c r="B16" s="87">
        <v>0</v>
      </c>
      <c r="C16" s="138">
        <v>0</v>
      </c>
      <c r="D16" s="138">
        <v>0</v>
      </c>
      <c r="E16" s="150">
        <v>0</v>
      </c>
      <c r="F16" s="150">
        <v>0</v>
      </c>
      <c r="G16" s="151">
        <v>0</v>
      </c>
      <c r="H16" s="112">
        <f t="shared" si="1"/>
        <v>0</v>
      </c>
      <c r="I16" s="145">
        <f t="shared" si="2"/>
        <v>0</v>
      </c>
      <c r="J16" s="109">
        <f t="shared" si="0"/>
        <v>0</v>
      </c>
    </row>
    <row r="17" spans="1:10">
      <c r="A17" s="216" t="s">
        <v>103</v>
      </c>
      <c r="B17" s="87">
        <v>0</v>
      </c>
      <c r="C17" s="138">
        <v>0</v>
      </c>
      <c r="D17" s="138">
        <v>0</v>
      </c>
      <c r="E17" s="150">
        <v>0</v>
      </c>
      <c r="F17" s="150">
        <v>0</v>
      </c>
      <c r="G17" s="151">
        <v>0</v>
      </c>
      <c r="H17" s="112">
        <f t="shared" si="1"/>
        <v>0</v>
      </c>
      <c r="I17" s="161">
        <f t="shared" si="2"/>
        <v>0</v>
      </c>
      <c r="J17" s="109">
        <f t="shared" si="0"/>
        <v>0</v>
      </c>
    </row>
    <row r="18" spans="1:10">
      <c r="A18" s="216" t="s">
        <v>104</v>
      </c>
      <c r="B18" s="87">
        <v>0</v>
      </c>
      <c r="C18" s="138">
        <v>0</v>
      </c>
      <c r="D18" s="138">
        <v>0</v>
      </c>
      <c r="E18" s="150">
        <v>0</v>
      </c>
      <c r="F18" s="150">
        <v>0</v>
      </c>
      <c r="G18" s="151">
        <v>0</v>
      </c>
      <c r="H18" s="112">
        <f t="shared" si="1"/>
        <v>0</v>
      </c>
      <c r="I18" s="145">
        <f t="shared" si="2"/>
        <v>0</v>
      </c>
      <c r="J18" s="109">
        <f t="shared" si="0"/>
        <v>0</v>
      </c>
    </row>
    <row r="19" spans="1:10">
      <c r="A19" s="216" t="s">
        <v>105</v>
      </c>
      <c r="B19" s="87">
        <v>0</v>
      </c>
      <c r="C19" s="138">
        <v>0</v>
      </c>
      <c r="D19" s="138">
        <v>0</v>
      </c>
      <c r="E19" s="150">
        <v>0</v>
      </c>
      <c r="F19" s="150">
        <v>0</v>
      </c>
      <c r="G19" s="151">
        <v>0</v>
      </c>
      <c r="H19" s="112">
        <f t="shared" si="1"/>
        <v>0</v>
      </c>
      <c r="I19" s="145">
        <f t="shared" si="2"/>
        <v>0</v>
      </c>
      <c r="J19" s="109">
        <f t="shared" si="0"/>
        <v>0</v>
      </c>
    </row>
    <row r="20" spans="1:10">
      <c r="A20" s="216" t="s">
        <v>106</v>
      </c>
      <c r="B20" s="87">
        <v>0</v>
      </c>
      <c r="C20" s="138">
        <v>0</v>
      </c>
      <c r="D20" s="138">
        <v>0</v>
      </c>
      <c r="E20" s="150">
        <v>0</v>
      </c>
      <c r="F20" s="150">
        <v>0</v>
      </c>
      <c r="G20" s="151">
        <v>0</v>
      </c>
      <c r="H20" s="112">
        <f t="shared" si="1"/>
        <v>0</v>
      </c>
      <c r="I20" s="145">
        <f t="shared" si="2"/>
        <v>0</v>
      </c>
      <c r="J20" s="109">
        <f t="shared" si="0"/>
        <v>0</v>
      </c>
    </row>
    <row r="21" spans="1:10">
      <c r="A21" s="216" t="s">
        <v>107</v>
      </c>
      <c r="B21" s="87">
        <v>0</v>
      </c>
      <c r="C21" s="138">
        <v>0</v>
      </c>
      <c r="D21" s="138">
        <v>0</v>
      </c>
      <c r="E21" s="150">
        <v>0</v>
      </c>
      <c r="F21" s="150">
        <v>0</v>
      </c>
      <c r="G21" s="151">
        <v>0</v>
      </c>
      <c r="H21" s="112">
        <f t="shared" si="1"/>
        <v>0</v>
      </c>
      <c r="I21" s="145">
        <f t="shared" si="2"/>
        <v>0</v>
      </c>
      <c r="J21" s="109">
        <f t="shared" si="0"/>
        <v>0</v>
      </c>
    </row>
    <row r="22" spans="1:10">
      <c r="A22" s="216" t="s">
        <v>108</v>
      </c>
      <c r="B22" s="87">
        <v>0</v>
      </c>
      <c r="C22" s="138">
        <v>0</v>
      </c>
      <c r="D22" s="138">
        <v>0</v>
      </c>
      <c r="E22" s="150">
        <v>0</v>
      </c>
      <c r="F22" s="150">
        <v>0</v>
      </c>
      <c r="G22" s="151">
        <v>0</v>
      </c>
      <c r="H22" s="112">
        <f t="shared" si="1"/>
        <v>0</v>
      </c>
      <c r="I22" s="145">
        <f t="shared" si="2"/>
        <v>0</v>
      </c>
      <c r="J22" s="109">
        <f t="shared" si="0"/>
        <v>0</v>
      </c>
    </row>
    <row r="23" spans="1:10">
      <c r="A23" s="216" t="s">
        <v>109</v>
      </c>
      <c r="B23" s="87">
        <v>0</v>
      </c>
      <c r="C23" s="138">
        <v>0</v>
      </c>
      <c r="D23" s="138">
        <v>0</v>
      </c>
      <c r="E23" s="150">
        <v>0</v>
      </c>
      <c r="F23" s="150">
        <v>0</v>
      </c>
      <c r="G23" s="151">
        <v>0</v>
      </c>
      <c r="H23" s="112">
        <f t="shared" si="1"/>
        <v>0</v>
      </c>
      <c r="I23" s="145">
        <f t="shared" si="2"/>
        <v>0</v>
      </c>
      <c r="J23" s="109">
        <f t="shared" si="0"/>
        <v>0</v>
      </c>
    </row>
    <row r="24" spans="1:10" s="168" customFormat="1">
      <c r="A24" s="216" t="s">
        <v>110</v>
      </c>
      <c r="B24" s="172">
        <v>0</v>
      </c>
      <c r="C24" s="138">
        <v>0</v>
      </c>
      <c r="D24" s="138">
        <v>0</v>
      </c>
      <c r="E24" s="150">
        <v>0</v>
      </c>
      <c r="F24" s="150">
        <v>0</v>
      </c>
      <c r="G24" s="151">
        <v>0</v>
      </c>
      <c r="H24" s="112">
        <f t="shared" si="1"/>
        <v>0</v>
      </c>
      <c r="I24" s="145">
        <f t="shared" si="2"/>
        <v>0</v>
      </c>
      <c r="J24" s="109">
        <f t="shared" si="0"/>
        <v>0</v>
      </c>
    </row>
    <row r="25" spans="1:10">
      <c r="A25" s="216" t="s">
        <v>111</v>
      </c>
      <c r="B25" s="87">
        <v>0</v>
      </c>
      <c r="C25" s="138">
        <v>0</v>
      </c>
      <c r="D25" s="138">
        <v>0</v>
      </c>
      <c r="E25" s="150">
        <v>0</v>
      </c>
      <c r="F25" s="150">
        <v>0</v>
      </c>
      <c r="G25" s="151">
        <v>0</v>
      </c>
      <c r="H25" s="112">
        <f t="shared" si="1"/>
        <v>0</v>
      </c>
      <c r="I25" s="145">
        <f t="shared" si="2"/>
        <v>0</v>
      </c>
      <c r="J25" s="109">
        <f t="shared" si="0"/>
        <v>0</v>
      </c>
    </row>
    <row r="26" spans="1:10">
      <c r="A26" s="216" t="s">
        <v>112</v>
      </c>
      <c r="B26" s="87">
        <v>0</v>
      </c>
      <c r="C26" s="138">
        <v>0</v>
      </c>
      <c r="D26" s="138">
        <v>0</v>
      </c>
      <c r="E26" s="150">
        <v>0</v>
      </c>
      <c r="F26" s="150">
        <v>0</v>
      </c>
      <c r="G26" s="151">
        <v>0</v>
      </c>
      <c r="H26" s="112">
        <f t="shared" si="1"/>
        <v>0</v>
      </c>
      <c r="I26" s="145">
        <f t="shared" si="2"/>
        <v>0</v>
      </c>
      <c r="J26" s="109">
        <f t="shared" si="0"/>
        <v>0</v>
      </c>
    </row>
    <row r="27" spans="1:10" ht="26.25">
      <c r="A27" s="216" t="s">
        <v>113</v>
      </c>
      <c r="B27" s="87">
        <v>0</v>
      </c>
      <c r="C27" s="138">
        <v>0</v>
      </c>
      <c r="D27" s="138">
        <v>0</v>
      </c>
      <c r="E27" s="150">
        <v>0</v>
      </c>
      <c r="F27" s="150">
        <v>0</v>
      </c>
      <c r="G27" s="151">
        <v>0</v>
      </c>
      <c r="H27" s="112">
        <f t="shared" si="1"/>
        <v>0</v>
      </c>
      <c r="I27" s="145">
        <f t="shared" si="2"/>
        <v>0</v>
      </c>
      <c r="J27" s="109">
        <f t="shared" si="0"/>
        <v>0</v>
      </c>
    </row>
    <row r="28" spans="1:10" ht="15.75" thickBot="1">
      <c r="A28" s="89" t="s">
        <v>114</v>
      </c>
      <c r="B28" s="102">
        <v>0</v>
      </c>
      <c r="C28" s="139">
        <v>0</v>
      </c>
      <c r="D28" s="139">
        <v>0</v>
      </c>
      <c r="E28" s="152">
        <v>0</v>
      </c>
      <c r="F28" s="152">
        <v>0</v>
      </c>
      <c r="G28" s="153">
        <v>0</v>
      </c>
      <c r="H28" s="118">
        <f t="shared" si="1"/>
        <v>0</v>
      </c>
      <c r="I28" s="147">
        <f t="shared" si="2"/>
        <v>0</v>
      </c>
      <c r="J28" s="114">
        <f t="shared" si="0"/>
        <v>0</v>
      </c>
    </row>
    <row r="29" spans="1:10" ht="15.75" thickBot="1">
      <c r="A29" s="158" t="s">
        <v>171</v>
      </c>
      <c r="B29" s="159">
        <f t="shared" ref="B29:J29" si="3">SUM(B8:B28)</f>
        <v>0</v>
      </c>
      <c r="C29" s="160">
        <f t="shared" si="3"/>
        <v>0</v>
      </c>
      <c r="D29" s="160">
        <f t="shared" si="3"/>
        <v>0</v>
      </c>
      <c r="E29" s="160">
        <f t="shared" si="3"/>
        <v>0</v>
      </c>
      <c r="F29" s="160">
        <f t="shared" si="3"/>
        <v>0</v>
      </c>
      <c r="G29" s="160">
        <f t="shared" si="3"/>
        <v>0</v>
      </c>
      <c r="H29" s="160">
        <f t="shared" si="3"/>
        <v>0</v>
      </c>
      <c r="I29" s="160">
        <f t="shared" si="3"/>
        <v>0</v>
      </c>
      <c r="J29" s="160">
        <f t="shared" si="3"/>
        <v>0</v>
      </c>
    </row>
    <row r="30" spans="1:10">
      <c r="A30" s="305" t="s">
        <v>115</v>
      </c>
      <c r="B30" s="306"/>
      <c r="C30" s="306"/>
      <c r="D30" s="306"/>
      <c r="E30" s="306"/>
      <c r="F30" s="306"/>
      <c r="G30" s="306"/>
      <c r="H30" s="306"/>
      <c r="I30" s="306"/>
      <c r="J30" s="307"/>
    </row>
    <row r="31" spans="1:10">
      <c r="A31" s="218" t="s">
        <v>205</v>
      </c>
      <c r="B31" s="87">
        <v>0</v>
      </c>
      <c r="C31" s="138">
        <v>0</v>
      </c>
      <c r="D31" s="138">
        <v>0</v>
      </c>
      <c r="E31" s="150">
        <v>0</v>
      </c>
      <c r="F31" s="150">
        <v>0</v>
      </c>
      <c r="G31" s="151">
        <v>0</v>
      </c>
      <c r="H31" s="119">
        <f>SUM(B31:G31)</f>
        <v>0</v>
      </c>
      <c r="I31" s="162">
        <f>SUM(C31:D31)</f>
        <v>0</v>
      </c>
      <c r="J31" s="120">
        <f t="shared" ref="J31:J36" si="4">SUM(B31+C31+E31+F31+G31)</f>
        <v>0</v>
      </c>
    </row>
    <row r="32" spans="1:10">
      <c r="A32" s="218" t="s">
        <v>227</v>
      </c>
      <c r="B32" s="87">
        <v>0</v>
      </c>
      <c r="C32" s="138">
        <v>0</v>
      </c>
      <c r="D32" s="138">
        <v>0</v>
      </c>
      <c r="E32" s="150">
        <v>0</v>
      </c>
      <c r="F32" s="150">
        <v>0</v>
      </c>
      <c r="G32" s="151">
        <v>0</v>
      </c>
      <c r="H32" s="119">
        <f t="shared" ref="H32:H36" si="5">SUM(B32:G32)</f>
        <v>0</v>
      </c>
      <c r="I32" s="162">
        <f t="shared" ref="I32:I36" si="6">SUM(C32:D32)</f>
        <v>0</v>
      </c>
      <c r="J32" s="120">
        <f t="shared" si="4"/>
        <v>0</v>
      </c>
    </row>
    <row r="33" spans="1:10">
      <c r="A33" s="218" t="s">
        <v>240</v>
      </c>
      <c r="B33" s="87">
        <v>0</v>
      </c>
      <c r="C33" s="138">
        <v>0</v>
      </c>
      <c r="D33" s="138">
        <v>0</v>
      </c>
      <c r="E33" s="150">
        <v>0</v>
      </c>
      <c r="F33" s="150">
        <v>0</v>
      </c>
      <c r="G33" s="151">
        <v>0</v>
      </c>
      <c r="H33" s="119">
        <f t="shared" si="5"/>
        <v>0</v>
      </c>
      <c r="I33" s="162">
        <f t="shared" si="6"/>
        <v>0</v>
      </c>
      <c r="J33" s="120">
        <f t="shared" si="4"/>
        <v>0</v>
      </c>
    </row>
    <row r="34" spans="1:10">
      <c r="A34" s="218" t="s">
        <v>116</v>
      </c>
      <c r="B34" s="87">
        <v>0</v>
      </c>
      <c r="C34" s="138">
        <v>0</v>
      </c>
      <c r="D34" s="138">
        <v>0</v>
      </c>
      <c r="E34" s="150">
        <v>0</v>
      </c>
      <c r="F34" s="150">
        <v>0</v>
      </c>
      <c r="G34" s="151">
        <v>0</v>
      </c>
      <c r="H34" s="119">
        <f t="shared" si="5"/>
        <v>0</v>
      </c>
      <c r="I34" s="162">
        <f t="shared" si="6"/>
        <v>0</v>
      </c>
      <c r="J34" s="120">
        <f t="shared" si="4"/>
        <v>0</v>
      </c>
    </row>
    <row r="35" spans="1:10">
      <c r="A35" s="218" t="s">
        <v>226</v>
      </c>
      <c r="B35" s="87">
        <v>0</v>
      </c>
      <c r="C35" s="138">
        <v>0</v>
      </c>
      <c r="D35" s="138">
        <v>0</v>
      </c>
      <c r="E35" s="150">
        <v>0</v>
      </c>
      <c r="F35" s="150">
        <v>0</v>
      </c>
      <c r="G35" s="151">
        <v>0</v>
      </c>
      <c r="H35" s="119">
        <f t="shared" si="5"/>
        <v>0</v>
      </c>
      <c r="I35" s="162">
        <f t="shared" si="6"/>
        <v>0</v>
      </c>
      <c r="J35" s="120">
        <f t="shared" si="4"/>
        <v>0</v>
      </c>
    </row>
    <row r="36" spans="1:10" ht="15.75" thickBot="1">
      <c r="A36" s="220" t="s">
        <v>207</v>
      </c>
      <c r="B36" s="102">
        <v>0</v>
      </c>
      <c r="C36" s="139">
        <v>0</v>
      </c>
      <c r="D36" s="139">
        <v>0</v>
      </c>
      <c r="E36" s="152">
        <v>0</v>
      </c>
      <c r="F36" s="152">
        <v>0</v>
      </c>
      <c r="G36" s="153">
        <v>0</v>
      </c>
      <c r="H36" s="121">
        <f t="shared" si="5"/>
        <v>0</v>
      </c>
      <c r="I36" s="147">
        <f t="shared" si="6"/>
        <v>0</v>
      </c>
      <c r="J36" s="114">
        <f t="shared" si="4"/>
        <v>0</v>
      </c>
    </row>
    <row r="37" spans="1:10" ht="15.75" thickBot="1">
      <c r="A37" s="127" t="s">
        <v>176</v>
      </c>
      <c r="B37" s="159">
        <f t="shared" ref="B37:J37" si="7">SUM(B31:B36)</f>
        <v>0</v>
      </c>
      <c r="C37" s="159">
        <f t="shared" si="7"/>
        <v>0</v>
      </c>
      <c r="D37" s="159">
        <f t="shared" si="7"/>
        <v>0</v>
      </c>
      <c r="E37" s="159">
        <f t="shared" si="7"/>
        <v>0</v>
      </c>
      <c r="F37" s="159">
        <f t="shared" si="7"/>
        <v>0</v>
      </c>
      <c r="G37" s="159">
        <f t="shared" si="7"/>
        <v>0</v>
      </c>
      <c r="H37" s="159">
        <f t="shared" si="7"/>
        <v>0</v>
      </c>
      <c r="I37" s="159">
        <f t="shared" si="7"/>
        <v>0</v>
      </c>
      <c r="J37" s="159">
        <f t="shared" si="7"/>
        <v>0</v>
      </c>
    </row>
    <row r="38" spans="1:10" ht="15.75" thickBot="1">
      <c r="A38" s="315" t="s">
        <v>173</v>
      </c>
      <c r="B38" s="316"/>
      <c r="C38" s="316"/>
      <c r="D38" s="316"/>
      <c r="E38" s="316"/>
      <c r="F38" s="316"/>
      <c r="G38" s="316"/>
      <c r="H38" s="316"/>
      <c r="I38" s="316"/>
      <c r="J38" s="317"/>
    </row>
    <row r="39" spans="1:10">
      <c r="A39" s="92" t="s">
        <v>130</v>
      </c>
      <c r="B39" s="87">
        <v>0</v>
      </c>
      <c r="C39" s="138">
        <v>0</v>
      </c>
      <c r="D39" s="138">
        <v>0</v>
      </c>
      <c r="E39" s="150">
        <v>0</v>
      </c>
      <c r="F39" s="150">
        <v>0</v>
      </c>
      <c r="G39" s="151">
        <v>0</v>
      </c>
      <c r="H39" s="107">
        <f>SUM(B39:G39)</f>
        <v>0</v>
      </c>
      <c r="I39" s="145">
        <f>SUM(C39:D39)</f>
        <v>0</v>
      </c>
      <c r="J39" s="108">
        <f>SUM(B39+C39+E39+F39+G39)</f>
        <v>0</v>
      </c>
    </row>
    <row r="40" spans="1:10" ht="26.25">
      <c r="A40" s="93" t="s">
        <v>118</v>
      </c>
      <c r="B40" s="87">
        <v>0</v>
      </c>
      <c r="C40" s="138">
        <v>0</v>
      </c>
      <c r="D40" s="138">
        <v>0</v>
      </c>
      <c r="E40" s="150">
        <v>0</v>
      </c>
      <c r="F40" s="150">
        <v>0</v>
      </c>
      <c r="G40" s="151">
        <v>0</v>
      </c>
      <c r="H40" s="107">
        <f t="shared" ref="H40:H51" si="8">SUM(B40:G40)</f>
        <v>0</v>
      </c>
      <c r="I40" s="145">
        <f t="shared" ref="I40:I51" si="9">SUM(C40:D40)</f>
        <v>0</v>
      </c>
      <c r="J40" s="109">
        <f t="shared" ref="J40:J51" si="10">SUM(B40+C40+E40+F40+G40)</f>
        <v>0</v>
      </c>
    </row>
    <row r="41" spans="1:10" ht="26.25">
      <c r="A41" s="93" t="s">
        <v>119</v>
      </c>
      <c r="B41" s="87">
        <v>0</v>
      </c>
      <c r="C41" s="138">
        <v>0</v>
      </c>
      <c r="D41" s="138">
        <v>0</v>
      </c>
      <c r="E41" s="150">
        <v>0</v>
      </c>
      <c r="F41" s="150">
        <v>0</v>
      </c>
      <c r="G41" s="151">
        <v>0</v>
      </c>
      <c r="H41" s="107">
        <f t="shared" si="8"/>
        <v>0</v>
      </c>
      <c r="I41" s="145">
        <f t="shared" si="9"/>
        <v>0</v>
      </c>
      <c r="J41" s="109">
        <f t="shared" si="10"/>
        <v>0</v>
      </c>
    </row>
    <row r="42" spans="1:10" ht="27" thickBot="1">
      <c r="A42" s="93" t="s">
        <v>120</v>
      </c>
      <c r="B42" s="87">
        <v>0</v>
      </c>
      <c r="C42" s="138">
        <v>0</v>
      </c>
      <c r="D42" s="138">
        <v>0</v>
      </c>
      <c r="E42" s="150">
        <v>0</v>
      </c>
      <c r="F42" s="150">
        <v>0</v>
      </c>
      <c r="G42" s="151">
        <v>0</v>
      </c>
      <c r="H42" s="107">
        <f t="shared" si="8"/>
        <v>0</v>
      </c>
      <c r="I42" s="145">
        <f t="shared" si="9"/>
        <v>0</v>
      </c>
      <c r="J42" s="109">
        <f t="shared" si="10"/>
        <v>0</v>
      </c>
    </row>
    <row r="43" spans="1:10" ht="15.75" thickBot="1">
      <c r="A43" s="130" t="s">
        <v>172</v>
      </c>
      <c r="B43" s="131">
        <f>SUM(B39:B42)</f>
        <v>0</v>
      </c>
      <c r="C43" s="131">
        <f t="shared" ref="C43:J43" si="11">SUM(C39:C42)</f>
        <v>0</v>
      </c>
      <c r="D43" s="131">
        <f t="shared" si="11"/>
        <v>0</v>
      </c>
      <c r="E43" s="131">
        <f t="shared" si="11"/>
        <v>0</v>
      </c>
      <c r="F43" s="131">
        <f t="shared" si="11"/>
        <v>0</v>
      </c>
      <c r="G43" s="131">
        <f t="shared" si="11"/>
        <v>0</v>
      </c>
      <c r="H43" s="131">
        <f t="shared" si="11"/>
        <v>0</v>
      </c>
      <c r="I43" s="131">
        <f t="shared" si="11"/>
        <v>0</v>
      </c>
      <c r="J43" s="131">
        <f t="shared" si="11"/>
        <v>0</v>
      </c>
    </row>
    <row r="44" spans="1:10">
      <c r="A44" s="315" t="s">
        <v>195</v>
      </c>
      <c r="B44" s="316"/>
      <c r="C44" s="316"/>
      <c r="D44" s="316"/>
      <c r="E44" s="316"/>
      <c r="F44" s="316"/>
      <c r="G44" s="316"/>
      <c r="H44" s="316"/>
      <c r="I44" s="316"/>
      <c r="J44" s="317"/>
    </row>
    <row r="45" spans="1:10">
      <c r="A45" s="93" t="s">
        <v>121</v>
      </c>
      <c r="B45" s="87">
        <v>0</v>
      </c>
      <c r="C45" s="138">
        <v>0</v>
      </c>
      <c r="D45" s="138">
        <v>0</v>
      </c>
      <c r="E45" s="150">
        <v>0</v>
      </c>
      <c r="F45" s="150">
        <v>0</v>
      </c>
      <c r="G45" s="151">
        <v>0</v>
      </c>
      <c r="H45" s="107">
        <f>SUM(B45:G45)</f>
        <v>0</v>
      </c>
      <c r="I45" s="145">
        <f>SUM(C45:D45)</f>
        <v>0</v>
      </c>
      <c r="J45" s="109">
        <f>SUM(B45+C45+E45+F45+G45)</f>
        <v>0</v>
      </c>
    </row>
    <row r="46" spans="1:10">
      <c r="A46" s="93" t="s">
        <v>122</v>
      </c>
      <c r="B46" s="87">
        <v>0</v>
      </c>
      <c r="C46" s="138">
        <v>0</v>
      </c>
      <c r="D46" s="138">
        <v>0</v>
      </c>
      <c r="E46" s="150">
        <v>0</v>
      </c>
      <c r="F46" s="150">
        <v>0</v>
      </c>
      <c r="G46" s="151">
        <v>0</v>
      </c>
      <c r="H46" s="107">
        <f>SUM(B46:G46)</f>
        <v>0</v>
      </c>
      <c r="I46" s="145">
        <f>SUM(C46:D46)</f>
        <v>0</v>
      </c>
      <c r="J46" s="109">
        <f>SUM(B46+C46+E46+F46+G46)</f>
        <v>0</v>
      </c>
    </row>
    <row r="47" spans="1:10">
      <c r="A47" s="93" t="s">
        <v>125</v>
      </c>
      <c r="B47" s="87">
        <v>0</v>
      </c>
      <c r="C47" s="138">
        <v>0</v>
      </c>
      <c r="D47" s="138">
        <v>0</v>
      </c>
      <c r="E47" s="150">
        <v>0</v>
      </c>
      <c r="F47" s="150">
        <v>0</v>
      </c>
      <c r="G47" s="151">
        <v>0</v>
      </c>
      <c r="H47" s="107">
        <f>SUM(B47:G47)</f>
        <v>0</v>
      </c>
      <c r="I47" s="145">
        <f>SUM(C47:D47)</f>
        <v>0</v>
      </c>
      <c r="J47" s="109">
        <f>SUM(B47+C47+E47+F47+G47)</f>
        <v>0</v>
      </c>
    </row>
    <row r="48" spans="1:10">
      <c r="A48" s="196" t="s">
        <v>200</v>
      </c>
      <c r="B48" s="197">
        <f>SUM(B45:B47)</f>
        <v>0</v>
      </c>
      <c r="C48" s="197">
        <f t="shared" ref="C48:J48" si="12">SUM(C45:C47)</f>
        <v>0</v>
      </c>
      <c r="D48" s="197">
        <f t="shared" si="12"/>
        <v>0</v>
      </c>
      <c r="E48" s="197">
        <f t="shared" si="12"/>
        <v>0</v>
      </c>
      <c r="F48" s="197">
        <f t="shared" si="12"/>
        <v>0</v>
      </c>
      <c r="G48" s="197">
        <f t="shared" si="12"/>
        <v>0</v>
      </c>
      <c r="H48" s="197">
        <f t="shared" si="12"/>
        <v>0</v>
      </c>
      <c r="I48" s="197">
        <f t="shared" si="12"/>
        <v>0</v>
      </c>
      <c r="J48" s="197">
        <f t="shared" si="12"/>
        <v>0</v>
      </c>
    </row>
    <row r="49" spans="1:10">
      <c r="A49" s="315" t="s">
        <v>5</v>
      </c>
      <c r="B49" s="316"/>
      <c r="C49" s="316"/>
      <c r="D49" s="316"/>
      <c r="E49" s="316"/>
      <c r="F49" s="316"/>
      <c r="G49" s="316"/>
      <c r="H49" s="316"/>
      <c r="I49" s="316"/>
      <c r="J49" s="317"/>
    </row>
    <row r="50" spans="1:10">
      <c r="A50" s="93" t="s">
        <v>123</v>
      </c>
      <c r="B50" s="87">
        <v>0</v>
      </c>
      <c r="C50" s="138">
        <v>0</v>
      </c>
      <c r="D50" s="138">
        <v>0</v>
      </c>
      <c r="E50" s="150">
        <v>0</v>
      </c>
      <c r="F50" s="150">
        <v>0</v>
      </c>
      <c r="G50" s="151">
        <v>0</v>
      </c>
      <c r="H50" s="107">
        <f t="shared" si="8"/>
        <v>0</v>
      </c>
      <c r="I50" s="145">
        <f t="shared" si="9"/>
        <v>0</v>
      </c>
      <c r="J50" s="109">
        <f t="shared" si="10"/>
        <v>0</v>
      </c>
    </row>
    <row r="51" spans="1:10">
      <c r="A51" s="93" t="s">
        <v>124</v>
      </c>
      <c r="B51" s="87">
        <v>0</v>
      </c>
      <c r="C51" s="138">
        <v>0</v>
      </c>
      <c r="D51" s="138">
        <v>0</v>
      </c>
      <c r="E51" s="150">
        <v>0</v>
      </c>
      <c r="F51" s="150">
        <v>0</v>
      </c>
      <c r="G51" s="151">
        <v>0</v>
      </c>
      <c r="H51" s="107">
        <f t="shared" si="8"/>
        <v>0</v>
      </c>
      <c r="I51" s="145">
        <f t="shared" si="9"/>
        <v>0</v>
      </c>
      <c r="J51" s="109">
        <f t="shared" si="10"/>
        <v>0</v>
      </c>
    </row>
    <row r="52" spans="1:10">
      <c r="A52" s="198" t="s">
        <v>201</v>
      </c>
      <c r="B52" s="199">
        <f t="shared" ref="B52:J52" si="13">SUM(B50:B51)</f>
        <v>0</v>
      </c>
      <c r="C52" s="199">
        <f t="shared" si="13"/>
        <v>0</v>
      </c>
      <c r="D52" s="199">
        <f t="shared" si="13"/>
        <v>0</v>
      </c>
      <c r="E52" s="199">
        <f t="shared" si="13"/>
        <v>0</v>
      </c>
      <c r="F52" s="199">
        <f t="shared" si="13"/>
        <v>0</v>
      </c>
      <c r="G52" s="199">
        <f t="shared" si="13"/>
        <v>0</v>
      </c>
      <c r="H52" s="199">
        <f t="shared" si="13"/>
        <v>0</v>
      </c>
      <c r="I52" s="199">
        <f t="shared" si="13"/>
        <v>0</v>
      </c>
      <c r="J52" s="199">
        <f t="shared" si="13"/>
        <v>0</v>
      </c>
    </row>
    <row r="53" spans="1:10">
      <c r="A53" s="334" t="s">
        <v>202</v>
      </c>
      <c r="B53" s="335"/>
      <c r="C53" s="335"/>
      <c r="D53" s="335"/>
      <c r="E53" s="335"/>
      <c r="F53" s="335"/>
      <c r="G53" s="335"/>
      <c r="H53" s="335"/>
      <c r="I53" s="335"/>
      <c r="J53" s="336"/>
    </row>
    <row r="54" spans="1:10">
      <c r="A54" s="219" t="s">
        <v>126</v>
      </c>
      <c r="B54" s="87">
        <v>0</v>
      </c>
      <c r="C54" s="138">
        <v>0</v>
      </c>
      <c r="D54" s="138">
        <v>0</v>
      </c>
      <c r="E54" s="150">
        <v>0</v>
      </c>
      <c r="F54" s="150">
        <v>0</v>
      </c>
      <c r="G54" s="151">
        <v>0</v>
      </c>
      <c r="H54" s="107">
        <f>SUM(B54:G54)</f>
        <v>0</v>
      </c>
      <c r="I54" s="145">
        <f>SUM(C54:D54)</f>
        <v>0</v>
      </c>
      <c r="J54" s="109">
        <f>SUM(B54+C54+E54+F54+G54)</f>
        <v>0</v>
      </c>
    </row>
    <row r="55" spans="1:10">
      <c r="A55" s="218" t="s">
        <v>117</v>
      </c>
      <c r="B55" s="87">
        <v>0</v>
      </c>
      <c r="C55" s="138">
        <v>0</v>
      </c>
      <c r="D55" s="138">
        <v>0</v>
      </c>
      <c r="E55" s="150">
        <v>0</v>
      </c>
      <c r="F55" s="150">
        <v>0</v>
      </c>
      <c r="G55" s="151">
        <v>0</v>
      </c>
      <c r="H55" s="119">
        <f>SUM(B55:G55)</f>
        <v>0</v>
      </c>
      <c r="I55" s="162">
        <f>SUM(C55:D55)</f>
        <v>0</v>
      </c>
      <c r="J55" s="120">
        <f>SUM(B55+C55+E55+F55+G55)</f>
        <v>0</v>
      </c>
    </row>
    <row r="56" spans="1:10">
      <c r="A56" s="219" t="s">
        <v>127</v>
      </c>
      <c r="B56" s="87">
        <v>0</v>
      </c>
      <c r="C56" s="138">
        <v>0</v>
      </c>
      <c r="D56" s="138">
        <v>0</v>
      </c>
      <c r="E56" s="150">
        <v>0</v>
      </c>
      <c r="F56" s="150">
        <v>0</v>
      </c>
      <c r="G56" s="151">
        <v>0</v>
      </c>
      <c r="H56" s="107">
        <f>SUM(B56:G56)</f>
        <v>0</v>
      </c>
      <c r="I56" s="145">
        <f>SUM(C56:D56)</f>
        <v>0</v>
      </c>
      <c r="J56" s="109">
        <f>SUM(B56+C56+E56+F56+G56)</f>
        <v>0</v>
      </c>
    </row>
    <row r="57" spans="1:10">
      <c r="A57" s="198" t="s">
        <v>203</v>
      </c>
      <c r="B57" s="199">
        <f>SUM(B54:B56)</f>
        <v>0</v>
      </c>
      <c r="C57" s="199">
        <f t="shared" ref="C57:J57" si="14">SUM(C54:C56)</f>
        <v>0</v>
      </c>
      <c r="D57" s="199">
        <f t="shared" si="14"/>
        <v>0</v>
      </c>
      <c r="E57" s="199">
        <f t="shared" si="14"/>
        <v>0</v>
      </c>
      <c r="F57" s="199">
        <f t="shared" si="14"/>
        <v>0</v>
      </c>
      <c r="G57" s="199">
        <f t="shared" si="14"/>
        <v>0</v>
      </c>
      <c r="H57" s="199">
        <f t="shared" si="14"/>
        <v>0</v>
      </c>
      <c r="I57" s="199">
        <f t="shared" si="14"/>
        <v>0</v>
      </c>
      <c r="J57" s="199">
        <f t="shared" si="14"/>
        <v>0</v>
      </c>
    </row>
    <row r="58" spans="1:10" ht="30.75" customHeight="1" thickBot="1">
      <c r="A58" s="302" t="s">
        <v>128</v>
      </c>
      <c r="B58" s="303"/>
      <c r="C58" s="303"/>
      <c r="D58" s="303"/>
      <c r="E58" s="303"/>
      <c r="F58" s="303"/>
      <c r="G58" s="303"/>
      <c r="H58" s="303"/>
      <c r="I58" s="303"/>
      <c r="J58" s="304"/>
    </row>
    <row r="59" spans="1:10">
      <c r="A59" s="104" t="s">
        <v>242</v>
      </c>
      <c r="B59" s="105">
        <v>0</v>
      </c>
      <c r="C59" s="140">
        <v>0</v>
      </c>
      <c r="D59" s="140">
        <v>0</v>
      </c>
      <c r="E59" s="154">
        <v>0</v>
      </c>
      <c r="F59" s="154">
        <v>0</v>
      </c>
      <c r="G59" s="155">
        <v>0</v>
      </c>
      <c r="H59" s="112">
        <f>SUM(B59:G59)</f>
        <v>0</v>
      </c>
      <c r="I59" s="148">
        <f>SUM(C59:D59)</f>
        <v>0</v>
      </c>
      <c r="J59" s="108">
        <f>SUM(B59+C59+E59+F59+G59)</f>
        <v>0</v>
      </c>
    </row>
    <row r="60" spans="1:10">
      <c r="A60" s="94" t="s">
        <v>243</v>
      </c>
      <c r="B60" s="87">
        <v>0</v>
      </c>
      <c r="C60" s="138">
        <v>0</v>
      </c>
      <c r="D60" s="138">
        <v>0</v>
      </c>
      <c r="E60" s="150">
        <v>0</v>
      </c>
      <c r="F60" s="150">
        <v>0</v>
      </c>
      <c r="G60" s="151">
        <v>0</v>
      </c>
      <c r="H60" s="112">
        <f t="shared" ref="H60:H63" si="15">SUM(B60:G60)</f>
        <v>0</v>
      </c>
      <c r="I60" s="145">
        <f t="shared" ref="I60:I63" si="16">SUM(C60:D60)</f>
        <v>0</v>
      </c>
      <c r="J60" s="109">
        <f t="shared" ref="J60:J63" si="17">SUM(B60+C60+E60+F60+G60)</f>
        <v>0</v>
      </c>
    </row>
    <row r="61" spans="1:10">
      <c r="A61" s="94" t="s">
        <v>245</v>
      </c>
      <c r="B61" s="87">
        <v>0</v>
      </c>
      <c r="C61" s="138">
        <v>0</v>
      </c>
      <c r="D61" s="138">
        <v>0</v>
      </c>
      <c r="E61" s="150">
        <v>0</v>
      </c>
      <c r="F61" s="150">
        <v>0</v>
      </c>
      <c r="G61" s="151">
        <v>0</v>
      </c>
      <c r="H61" s="112">
        <f t="shared" si="15"/>
        <v>0</v>
      </c>
      <c r="I61" s="145">
        <f t="shared" si="16"/>
        <v>0</v>
      </c>
      <c r="J61" s="109">
        <f t="shared" si="17"/>
        <v>0</v>
      </c>
    </row>
    <row r="62" spans="1:10">
      <c r="B62" s="87">
        <v>0</v>
      </c>
      <c r="C62" s="138">
        <v>0</v>
      </c>
      <c r="D62" s="138">
        <v>0</v>
      </c>
      <c r="E62" s="150">
        <v>0</v>
      </c>
      <c r="F62" s="150">
        <v>0</v>
      </c>
      <c r="G62" s="151">
        <v>0</v>
      </c>
      <c r="H62" s="112">
        <f t="shared" si="15"/>
        <v>0</v>
      </c>
      <c r="I62" s="145">
        <f t="shared" si="16"/>
        <v>0</v>
      </c>
      <c r="J62" s="109">
        <f t="shared" si="17"/>
        <v>0</v>
      </c>
    </row>
    <row r="63" spans="1:10" ht="15.75" thickBot="1">
      <c r="A63" s="94"/>
      <c r="B63" s="102">
        <v>0</v>
      </c>
      <c r="C63" s="139">
        <v>0</v>
      </c>
      <c r="D63" s="139">
        <v>0</v>
      </c>
      <c r="E63" s="152">
        <v>0</v>
      </c>
      <c r="F63" s="152">
        <v>0</v>
      </c>
      <c r="G63" s="153">
        <v>0</v>
      </c>
      <c r="H63" s="113">
        <f t="shared" si="15"/>
        <v>0</v>
      </c>
      <c r="I63" s="146">
        <f t="shared" si="16"/>
        <v>0</v>
      </c>
      <c r="J63" s="114">
        <f t="shared" si="17"/>
        <v>0</v>
      </c>
    </row>
    <row r="64" spans="1:10" ht="15.75" thickBot="1">
      <c r="A64" s="132" t="s">
        <v>174</v>
      </c>
      <c r="B64" s="133">
        <f>SUM(B59:B63)</f>
        <v>0</v>
      </c>
      <c r="C64" s="134">
        <f t="shared" ref="C64:J64" si="18">SUM(C59:C63)</f>
        <v>0</v>
      </c>
      <c r="D64" s="134">
        <f t="shared" si="18"/>
        <v>0</v>
      </c>
      <c r="E64" s="134">
        <f t="shared" si="18"/>
        <v>0</v>
      </c>
      <c r="F64" s="134">
        <f t="shared" si="18"/>
        <v>0</v>
      </c>
      <c r="G64" s="135">
        <f t="shared" si="18"/>
        <v>0</v>
      </c>
      <c r="H64" s="126">
        <f>SUM(H59:H63)</f>
        <v>0</v>
      </c>
      <c r="I64" s="136">
        <f t="shared" si="18"/>
        <v>0</v>
      </c>
      <c r="J64" s="126">
        <f t="shared" si="18"/>
        <v>0</v>
      </c>
    </row>
    <row r="65" spans="1:10" ht="15.75" thickBot="1">
      <c r="A65" s="141" t="s">
        <v>175</v>
      </c>
      <c r="B65" s="142">
        <f t="shared" ref="B65:J65" si="19">SUM(B29+B37+B43+B48+B52+B57+B64)</f>
        <v>0</v>
      </c>
      <c r="C65" s="142">
        <f t="shared" si="19"/>
        <v>0</v>
      </c>
      <c r="D65" s="142">
        <f t="shared" si="19"/>
        <v>0</v>
      </c>
      <c r="E65" s="142">
        <f t="shared" si="19"/>
        <v>0</v>
      </c>
      <c r="F65" s="142">
        <f t="shared" si="19"/>
        <v>0</v>
      </c>
      <c r="G65" s="142">
        <f t="shared" si="19"/>
        <v>0</v>
      </c>
      <c r="H65" s="142">
        <f t="shared" si="19"/>
        <v>0</v>
      </c>
      <c r="I65" s="142">
        <f t="shared" si="19"/>
        <v>0</v>
      </c>
      <c r="J65" s="142">
        <f t="shared" si="19"/>
        <v>0</v>
      </c>
    </row>
    <row r="66" spans="1:10" ht="15.75" thickBot="1">
      <c r="B66" s="96"/>
      <c r="C66" s="96"/>
      <c r="D66" s="96"/>
      <c r="E66" s="96"/>
      <c r="F66" s="96"/>
      <c r="G66" s="96"/>
      <c r="H66" s="96"/>
      <c r="I66" s="97"/>
    </row>
    <row r="67" spans="1:10" ht="15.75" thickBot="1">
      <c r="A67" s="338" t="s">
        <v>129</v>
      </c>
      <c r="B67" s="339"/>
      <c r="C67" s="337">
        <f>C65+D65+G65</f>
        <v>0</v>
      </c>
      <c r="D67" s="337"/>
    </row>
    <row r="68" spans="1:10" ht="15.75" thickBot="1">
      <c r="A68" s="175" t="s">
        <v>228</v>
      </c>
      <c r="B68" s="174"/>
      <c r="C68" s="173"/>
      <c r="D68" s="203" t="e">
        <f>(C67/B65)</f>
        <v>#DIV/0!</v>
      </c>
    </row>
    <row r="69" spans="1:10" ht="15.75" thickBot="1"/>
    <row r="70" spans="1:10" ht="15.75" customHeight="1">
      <c r="A70" s="326" t="s">
        <v>260</v>
      </c>
      <c r="B70" s="321"/>
      <c r="C70" s="321"/>
      <c r="D70" s="321"/>
      <c r="E70" s="321"/>
      <c r="F70" s="321"/>
      <c r="G70" s="321"/>
      <c r="H70" s="321"/>
      <c r="I70" s="322"/>
    </row>
    <row r="71" spans="1:10" ht="38.25" customHeight="1" thickBot="1">
      <c r="A71" s="323"/>
      <c r="B71" s="324"/>
      <c r="C71" s="324"/>
      <c r="D71" s="324"/>
      <c r="E71" s="324"/>
      <c r="F71" s="324"/>
      <c r="G71" s="324"/>
      <c r="H71" s="324"/>
      <c r="I71" s="325"/>
      <c r="J71" s="143"/>
    </row>
    <row r="72" spans="1:10" ht="15" customHeight="1">
      <c r="A72" s="320" t="s">
        <v>290</v>
      </c>
      <c r="B72" s="321"/>
      <c r="C72" s="321"/>
      <c r="D72" s="321"/>
      <c r="E72" s="321"/>
      <c r="F72" s="321"/>
      <c r="G72" s="321"/>
      <c r="H72" s="321"/>
      <c r="I72" s="322"/>
    </row>
    <row r="73" spans="1:10" ht="69" customHeight="1" thickBot="1">
      <c r="A73" s="323"/>
      <c r="B73" s="324"/>
      <c r="C73" s="324"/>
      <c r="D73" s="324"/>
      <c r="E73" s="324"/>
      <c r="F73" s="324"/>
      <c r="G73" s="324"/>
      <c r="H73" s="324"/>
      <c r="I73" s="325"/>
    </row>
    <row r="74" spans="1:10" ht="69" customHeight="1" thickBot="1">
      <c r="A74" s="331" t="s">
        <v>291</v>
      </c>
      <c r="B74" s="332"/>
      <c r="C74" s="332"/>
      <c r="D74" s="332"/>
      <c r="E74" s="332"/>
      <c r="F74" s="332"/>
      <c r="G74" s="332"/>
      <c r="H74" s="332"/>
      <c r="I74" s="333"/>
    </row>
    <row r="75" spans="1:10" ht="15" customHeight="1">
      <c r="A75" s="320" t="s">
        <v>263</v>
      </c>
      <c r="B75" s="321"/>
      <c r="C75" s="321"/>
      <c r="D75" s="321"/>
      <c r="E75" s="321"/>
      <c r="F75" s="321"/>
      <c r="G75" s="321"/>
      <c r="H75" s="321"/>
      <c r="I75" s="322"/>
    </row>
    <row r="76" spans="1:10" ht="9" customHeight="1" thickBot="1">
      <c r="A76" s="323"/>
      <c r="B76" s="324"/>
      <c r="C76" s="324"/>
      <c r="D76" s="324"/>
      <c r="E76" s="324"/>
      <c r="F76" s="324"/>
      <c r="G76" s="324"/>
      <c r="H76" s="324"/>
      <c r="I76" s="325"/>
    </row>
    <row r="77" spans="1:10" ht="15" customHeight="1">
      <c r="A77" s="320" t="s">
        <v>264</v>
      </c>
      <c r="B77" s="321"/>
      <c r="C77" s="321"/>
      <c r="D77" s="321"/>
      <c r="E77" s="321"/>
      <c r="F77" s="321"/>
      <c r="G77" s="321"/>
      <c r="H77" s="321"/>
      <c r="I77" s="322"/>
    </row>
    <row r="78" spans="1:10" ht="15.75" thickBot="1">
      <c r="A78" s="323"/>
      <c r="B78" s="324"/>
      <c r="C78" s="324"/>
      <c r="D78" s="324"/>
      <c r="E78" s="324"/>
      <c r="F78" s="324"/>
      <c r="G78" s="324"/>
      <c r="H78" s="324"/>
      <c r="I78" s="325"/>
    </row>
  </sheetData>
  <sheetProtection sheet="1" objects="1" scenarios="1"/>
  <mergeCells count="20">
    <mergeCell ref="A70:I71"/>
    <mergeCell ref="A72:I73"/>
    <mergeCell ref="A75:I76"/>
    <mergeCell ref="A77:I78"/>
    <mergeCell ref="A74:I74"/>
    <mergeCell ref="E7:J7"/>
    <mergeCell ref="A44:J44"/>
    <mergeCell ref="A49:J49"/>
    <mergeCell ref="A1:N1"/>
    <mergeCell ref="A2:N2"/>
    <mergeCell ref="C7:D7"/>
    <mergeCell ref="B4:I4"/>
    <mergeCell ref="A7:B7"/>
    <mergeCell ref="H5:J5"/>
    <mergeCell ref="A53:J53"/>
    <mergeCell ref="A58:J58"/>
    <mergeCell ref="C67:D67"/>
    <mergeCell ref="A30:J30"/>
    <mergeCell ref="A38:J38"/>
    <mergeCell ref="A67:B67"/>
  </mergeCells>
  <pageMargins left="0.7" right="0.7" top="0.75" bottom="0.75" header="0.3" footer="0.3"/>
  <pageSetup scale="44"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79F2-E105-4CFF-A474-61479F869BBF}">
  <dimension ref="A1:T54"/>
  <sheetViews>
    <sheetView topLeftCell="A37" workbookViewId="0">
      <selection activeCell="C6" sqref="C6"/>
    </sheetView>
  </sheetViews>
  <sheetFormatPr defaultRowHeight="15"/>
  <cols>
    <col min="1" max="1" width="58.85546875" customWidth="1"/>
    <col min="2" max="2" width="46" customWidth="1"/>
    <col min="3" max="3" width="62.140625" customWidth="1"/>
  </cols>
  <sheetData>
    <row r="1" spans="1:20" ht="28.15" customHeight="1">
      <c r="A1" s="251" t="s">
        <v>229</v>
      </c>
      <c r="B1" s="251"/>
      <c r="C1" s="251"/>
      <c r="D1" s="251"/>
      <c r="E1" s="251"/>
      <c r="F1" s="251"/>
      <c r="G1" s="251"/>
      <c r="H1" s="251"/>
      <c r="I1" s="251"/>
      <c r="J1" s="251"/>
      <c r="K1" s="251"/>
      <c r="L1" s="251"/>
      <c r="M1" s="251"/>
      <c r="N1" s="66"/>
      <c r="O1" s="66"/>
      <c r="P1" s="66"/>
      <c r="Q1" s="66"/>
      <c r="R1" s="66"/>
      <c r="S1" s="66"/>
      <c r="T1" s="66"/>
    </row>
    <row r="2" spans="1:20" ht="21" customHeight="1">
      <c r="A2" s="254"/>
      <c r="B2" s="254"/>
      <c r="C2" s="254"/>
      <c r="D2" s="254"/>
      <c r="E2" s="254"/>
      <c r="F2" s="254"/>
      <c r="G2" s="254"/>
      <c r="H2" s="254"/>
      <c r="I2" s="254"/>
      <c r="J2" s="254"/>
      <c r="K2" s="254"/>
      <c r="L2" s="254"/>
      <c r="M2" s="254"/>
      <c r="N2" s="66"/>
      <c r="O2" s="66"/>
      <c r="P2" s="66"/>
      <c r="Q2" s="66"/>
      <c r="R2" s="66"/>
      <c r="S2" s="66"/>
      <c r="T2" s="66"/>
    </row>
    <row r="3" spans="1:20" ht="116.25">
      <c r="A3" s="176"/>
      <c r="B3" s="215"/>
      <c r="C3" s="228" t="s">
        <v>268</v>
      </c>
      <c r="E3" s="143"/>
    </row>
    <row r="4" spans="1:20" ht="15.75">
      <c r="A4" s="179" t="s">
        <v>131</v>
      </c>
      <c r="B4" s="192" t="s">
        <v>274</v>
      </c>
      <c r="C4" s="180" t="s">
        <v>230</v>
      </c>
    </row>
    <row r="5" spans="1:20" ht="100.5">
      <c r="A5" s="185" t="s">
        <v>94</v>
      </c>
      <c r="B5" s="188">
        <f>SUM('FY27 Budget'!H8)</f>
        <v>0</v>
      </c>
      <c r="C5" s="177" t="s">
        <v>141</v>
      </c>
    </row>
    <row r="6" spans="1:20" ht="72">
      <c r="A6" s="186" t="s">
        <v>95</v>
      </c>
      <c r="B6" s="188">
        <f>SUM('FY27 Budget'!H9)</f>
        <v>0</v>
      </c>
      <c r="C6" s="177" t="s">
        <v>142</v>
      </c>
    </row>
    <row r="7" spans="1:20" ht="31.5">
      <c r="A7" s="186" t="s">
        <v>96</v>
      </c>
      <c r="B7" s="188">
        <f>SUM('FY27 Budget'!H10)</f>
        <v>0</v>
      </c>
      <c r="C7" s="177" t="s">
        <v>265</v>
      </c>
    </row>
    <row r="8" spans="1:20" ht="29.25">
      <c r="A8" s="186" t="s">
        <v>97</v>
      </c>
      <c r="B8" s="188">
        <f>SUM('FY27 Budget'!H11)</f>
        <v>0</v>
      </c>
      <c r="C8" s="177" t="s">
        <v>143</v>
      </c>
    </row>
    <row r="9" spans="1:20" ht="43.5">
      <c r="A9" s="186" t="s">
        <v>98</v>
      </c>
      <c r="B9" s="188">
        <f>SUM('FY27 Budget'!H12)</f>
        <v>0</v>
      </c>
      <c r="C9" s="177" t="s">
        <v>144</v>
      </c>
    </row>
    <row r="10" spans="1:20" ht="15.75">
      <c r="A10" s="186" t="s">
        <v>99</v>
      </c>
      <c r="B10" s="188">
        <f>SUM('FY27 Budget'!H13)</f>
        <v>0</v>
      </c>
      <c r="C10" s="177" t="s">
        <v>133</v>
      </c>
    </row>
    <row r="11" spans="1:20" ht="15.75">
      <c r="A11" s="214" t="s">
        <v>100</v>
      </c>
      <c r="B11" s="188">
        <f>SUM('FY27 Budget'!H14)</f>
        <v>0</v>
      </c>
      <c r="C11" s="177" t="s">
        <v>267</v>
      </c>
    </row>
    <row r="12" spans="1:20" ht="57.75">
      <c r="A12" s="186" t="s">
        <v>101</v>
      </c>
      <c r="B12" s="188">
        <f>SUM('FY27 Budget'!H15)</f>
        <v>0</v>
      </c>
      <c r="C12" s="177" t="s">
        <v>145</v>
      </c>
    </row>
    <row r="13" spans="1:20" ht="15.75">
      <c r="A13" s="186" t="s">
        <v>102</v>
      </c>
      <c r="B13" s="188">
        <f>SUM('FY27 Budget'!H16)</f>
        <v>0</v>
      </c>
      <c r="C13" s="177" t="s">
        <v>133</v>
      </c>
    </row>
    <row r="14" spans="1:20" ht="15.75">
      <c r="A14" s="186" t="s">
        <v>103</v>
      </c>
      <c r="B14" s="188">
        <f>SUM('FY27 Budget'!H17)</f>
        <v>0</v>
      </c>
      <c r="C14" s="177" t="s">
        <v>132</v>
      </c>
    </row>
    <row r="15" spans="1:20" ht="43.5">
      <c r="A15" s="186" t="s">
        <v>104</v>
      </c>
      <c r="B15" s="188">
        <f>SUM('FY27 Budget'!H18)</f>
        <v>0</v>
      </c>
      <c r="C15" s="177" t="s">
        <v>146</v>
      </c>
    </row>
    <row r="16" spans="1:20" ht="43.5">
      <c r="A16" s="186" t="s">
        <v>105</v>
      </c>
      <c r="B16" s="188">
        <f>SUM('FY27 Budget'!H19)</f>
        <v>0</v>
      </c>
      <c r="C16" s="177" t="s">
        <v>147</v>
      </c>
    </row>
    <row r="17" spans="1:3" ht="15.75">
      <c r="A17" s="186" t="s">
        <v>106</v>
      </c>
      <c r="B17" s="188">
        <f>SUM('FY27 Budget'!H20)</f>
        <v>0</v>
      </c>
      <c r="C17" s="177" t="s">
        <v>132</v>
      </c>
    </row>
    <row r="18" spans="1:3" ht="15.75">
      <c r="A18" s="214" t="s">
        <v>107</v>
      </c>
      <c r="B18" s="188">
        <f>SUM('FY27 Budget'!H21)</f>
        <v>0</v>
      </c>
      <c r="C18" s="177" t="s">
        <v>132</v>
      </c>
    </row>
    <row r="19" spans="1:3" ht="15.75">
      <c r="A19" s="214" t="s">
        <v>108</v>
      </c>
      <c r="B19" s="188">
        <f>SUM('FY27 Budget'!H22)</f>
        <v>0</v>
      </c>
      <c r="C19" s="177" t="s">
        <v>132</v>
      </c>
    </row>
    <row r="20" spans="1:3" ht="43.5">
      <c r="A20" s="186" t="s">
        <v>109</v>
      </c>
      <c r="B20" s="188">
        <f>SUM('FY27 Budget'!H23)</f>
        <v>0</v>
      </c>
      <c r="C20" s="177" t="s">
        <v>148</v>
      </c>
    </row>
    <row r="21" spans="1:3" ht="72">
      <c r="A21" s="214" t="s">
        <v>110</v>
      </c>
      <c r="B21" s="188">
        <f>SUM('FY27 Budget'!H24)</f>
        <v>0</v>
      </c>
      <c r="C21" s="177" t="s">
        <v>149</v>
      </c>
    </row>
    <row r="22" spans="1:3" ht="15.75">
      <c r="A22" s="186" t="s">
        <v>111</v>
      </c>
      <c r="B22" s="188">
        <f>SUM('FY27 Budget'!H25)</f>
        <v>0</v>
      </c>
      <c r="C22" s="177" t="s">
        <v>132</v>
      </c>
    </row>
    <row r="23" spans="1:3" ht="57.75">
      <c r="A23" s="186" t="s">
        <v>112</v>
      </c>
      <c r="B23" s="188">
        <f>SUM('FY27 Budget'!H26)</f>
        <v>0</v>
      </c>
      <c r="C23" s="177" t="s">
        <v>150</v>
      </c>
    </row>
    <row r="24" spans="1:3" ht="72">
      <c r="A24" s="186" t="s">
        <v>113</v>
      </c>
      <c r="B24" s="188">
        <f>SUM('FY27 Budget'!H27)</f>
        <v>0</v>
      </c>
      <c r="C24" s="177" t="s">
        <v>151</v>
      </c>
    </row>
    <row r="25" spans="1:3" ht="30" thickBot="1">
      <c r="A25" s="187" t="s">
        <v>114</v>
      </c>
      <c r="B25" s="188">
        <f>SUM('FY27 Budget'!H28)</f>
        <v>0</v>
      </c>
      <c r="C25" s="177" t="s">
        <v>152</v>
      </c>
    </row>
    <row r="26" spans="1:3" ht="15.75">
      <c r="A26" s="348" t="s">
        <v>115</v>
      </c>
      <c r="B26" s="349"/>
      <c r="C26" s="350"/>
    </row>
    <row r="27" spans="1:3" ht="29.25">
      <c r="A27" s="184" t="s">
        <v>205</v>
      </c>
      <c r="B27" s="189">
        <f>SUM('FY27 Budget'!H31)</f>
        <v>0</v>
      </c>
      <c r="C27" s="177" t="s">
        <v>153</v>
      </c>
    </row>
    <row r="28" spans="1:3" ht="29.25">
      <c r="A28" s="184" t="s">
        <v>206</v>
      </c>
      <c r="B28" s="189">
        <f>SUM('FY27 Budget'!H32)</f>
        <v>0</v>
      </c>
      <c r="C28" s="177" t="s">
        <v>154</v>
      </c>
    </row>
    <row r="29" spans="1:3" ht="29.25">
      <c r="A29" s="184" t="s">
        <v>240</v>
      </c>
      <c r="B29" s="189">
        <f>SUM('FY27 Budget'!H33)</f>
        <v>0</v>
      </c>
      <c r="C29" s="177" t="s">
        <v>155</v>
      </c>
    </row>
    <row r="30" spans="1:3" ht="29.25">
      <c r="A30" s="184" t="s">
        <v>116</v>
      </c>
      <c r="B30" s="189">
        <f>SUM('FY27 Budget'!H34)</f>
        <v>0</v>
      </c>
      <c r="C30" s="177" t="s">
        <v>231</v>
      </c>
    </row>
    <row r="31" spans="1:3" ht="29.25">
      <c r="A31" s="213" t="s">
        <v>226</v>
      </c>
      <c r="B31" s="189">
        <f>SUM('FY27 Budget'!H35)</f>
        <v>0</v>
      </c>
      <c r="C31" s="177" t="s">
        <v>232</v>
      </c>
    </row>
    <row r="32" spans="1:3" ht="43.5">
      <c r="A32" s="98" t="s">
        <v>207</v>
      </c>
      <c r="B32" s="189">
        <f>SUM('FY27 Budget'!H36)</f>
        <v>0</v>
      </c>
      <c r="C32" s="177" t="s">
        <v>266</v>
      </c>
    </row>
    <row r="33" spans="1:3" ht="15.75">
      <c r="A33" s="348" t="s">
        <v>173</v>
      </c>
      <c r="B33" s="349"/>
      <c r="C33" s="350"/>
    </row>
    <row r="34" spans="1:3" ht="86.25">
      <c r="A34" s="183" t="s">
        <v>238</v>
      </c>
      <c r="B34" s="190">
        <f>SUM('FY27 Budget'!H39)</f>
        <v>0</v>
      </c>
      <c r="C34" s="177" t="s">
        <v>156</v>
      </c>
    </row>
    <row r="35" spans="1:3" ht="72">
      <c r="A35" s="183" t="s">
        <v>118</v>
      </c>
      <c r="B35" s="190">
        <f>SUM('FY27 Budget'!H40)</f>
        <v>0</v>
      </c>
      <c r="C35" s="177" t="s">
        <v>157</v>
      </c>
    </row>
    <row r="36" spans="1:3" ht="72">
      <c r="A36" s="183" t="s">
        <v>119</v>
      </c>
      <c r="B36" s="190">
        <f>SUM('FY27 Budget'!H41)</f>
        <v>0</v>
      </c>
      <c r="C36" s="177" t="s">
        <v>158</v>
      </c>
    </row>
    <row r="37" spans="1:3" ht="31.5">
      <c r="A37" s="183" t="s">
        <v>120</v>
      </c>
      <c r="B37" s="190">
        <f>SUM('FY27 Budget'!H42)</f>
        <v>0</v>
      </c>
      <c r="C37" s="177" t="s">
        <v>132</v>
      </c>
    </row>
    <row r="38" spans="1:3" ht="15.75">
      <c r="A38" s="348" t="s">
        <v>233</v>
      </c>
      <c r="B38" s="349"/>
      <c r="C38" s="350"/>
    </row>
    <row r="39" spans="1:3" ht="15.75">
      <c r="A39" s="98" t="s">
        <v>134</v>
      </c>
      <c r="B39" s="190">
        <f>SUM('FY27 Budget'!H45)</f>
        <v>0</v>
      </c>
      <c r="C39" s="177" t="s">
        <v>132</v>
      </c>
    </row>
    <row r="40" spans="1:3" ht="15.75">
      <c r="A40" s="98" t="s">
        <v>135</v>
      </c>
      <c r="B40" s="190">
        <f>SUM('FY27 Budget'!H46)</f>
        <v>0</v>
      </c>
      <c r="C40" s="177" t="s">
        <v>132</v>
      </c>
    </row>
    <row r="41" spans="1:3" ht="15.75">
      <c r="A41" s="98" t="s">
        <v>270</v>
      </c>
      <c r="B41" s="190">
        <f>SUM('FY27 Budget'!H47)</f>
        <v>0</v>
      </c>
      <c r="C41" s="177" t="s">
        <v>132</v>
      </c>
    </row>
    <row r="42" spans="1:3" ht="15.75">
      <c r="A42" s="348" t="s">
        <v>234</v>
      </c>
      <c r="B42" s="349"/>
      <c r="C42" s="350"/>
    </row>
    <row r="43" spans="1:3" ht="43.5">
      <c r="A43" s="98" t="s">
        <v>136</v>
      </c>
      <c r="B43" s="190">
        <f>SUM('FY27 Budget'!H50)</f>
        <v>0</v>
      </c>
      <c r="C43" s="177" t="s">
        <v>159</v>
      </c>
    </row>
    <row r="44" spans="1:3" ht="15.75">
      <c r="A44" s="98" t="s">
        <v>137</v>
      </c>
      <c r="B44" s="190">
        <f>SUM('FY27 Budget'!H51)</f>
        <v>0</v>
      </c>
      <c r="C44" s="177" t="s">
        <v>132</v>
      </c>
    </row>
    <row r="45" spans="1:3" ht="30">
      <c r="A45" s="181" t="s">
        <v>235</v>
      </c>
      <c r="B45" s="182"/>
      <c r="C45" s="204" t="s">
        <v>271</v>
      </c>
    </row>
    <row r="46" spans="1:3" ht="29.25">
      <c r="A46" s="98" t="s">
        <v>138</v>
      </c>
      <c r="B46" s="190">
        <f>SUM('FY27 Budget'!H54)</f>
        <v>0</v>
      </c>
      <c r="C46" s="177" t="s">
        <v>281</v>
      </c>
    </row>
    <row r="47" spans="1:3" ht="15.75">
      <c r="A47" s="213" t="s">
        <v>117</v>
      </c>
      <c r="B47" s="189">
        <f>SUM('FY27 Budget'!H55)</f>
        <v>0</v>
      </c>
      <c r="C47" s="177" t="s">
        <v>132</v>
      </c>
    </row>
    <row r="48" spans="1:3" ht="43.5">
      <c r="A48" s="98" t="s">
        <v>139</v>
      </c>
      <c r="B48" s="190">
        <f>SUM('FY27 Budget'!H56)</f>
        <v>0</v>
      </c>
      <c r="C48" s="177" t="s">
        <v>236</v>
      </c>
    </row>
    <row r="49" spans="1:3" ht="53.25" customHeight="1">
      <c r="A49" s="351" t="s">
        <v>128</v>
      </c>
      <c r="B49" s="352"/>
      <c r="C49" s="204" t="s">
        <v>140</v>
      </c>
    </row>
    <row r="50" spans="1:3" ht="15.75">
      <c r="A50" s="211" t="str">
        <f>('FY27 Budget'!A59)</f>
        <v>Data Entry Contract</v>
      </c>
      <c r="B50" s="191">
        <f>SUM('FY27 Budget'!H59)</f>
        <v>0</v>
      </c>
      <c r="C50" s="178" t="s">
        <v>237</v>
      </c>
    </row>
    <row r="51" spans="1:3" ht="57.75">
      <c r="A51" s="211" t="str">
        <f>('FY27 Budget'!A60)</f>
        <v>MAT Services Contract</v>
      </c>
      <c r="B51" s="191">
        <f>SUM('FY27 Budget'!H60)</f>
        <v>0</v>
      </c>
      <c r="C51" s="177" t="s">
        <v>160</v>
      </c>
    </row>
    <row r="52" spans="1:3" ht="15.75">
      <c r="A52" s="211" t="str">
        <f>('FY27 Budget'!A61)</f>
        <v>Fundraising Materials</v>
      </c>
      <c r="B52" s="191">
        <f>SUM('FY27 Budget'!H61)</f>
        <v>0</v>
      </c>
      <c r="C52" s="177"/>
    </row>
    <row r="53" spans="1:3" ht="29.25">
      <c r="A53" s="211">
        <f>('FY27 Budget'!A62)</f>
        <v>0</v>
      </c>
      <c r="B53" s="191">
        <f>SUM('FY27 Budget'!H62)</f>
        <v>0</v>
      </c>
      <c r="C53" s="177" t="s">
        <v>161</v>
      </c>
    </row>
    <row r="54" spans="1:3" ht="15.75">
      <c r="A54" s="211">
        <f>('FY27 Budget'!A63)</f>
        <v>0</v>
      </c>
      <c r="B54" s="191">
        <f>SUM('FY27 Budget'!H63)</f>
        <v>0</v>
      </c>
      <c r="C54" s="178"/>
    </row>
  </sheetData>
  <sheetProtection sheet="1" objects="1" scenarios="1"/>
  <mergeCells count="7">
    <mergeCell ref="A42:C42"/>
    <mergeCell ref="A49:B49"/>
    <mergeCell ref="A1:M1"/>
    <mergeCell ref="A2:M2"/>
    <mergeCell ref="A26:C26"/>
    <mergeCell ref="A33:C33"/>
    <mergeCell ref="A38:C3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ADAD-EE5B-4A5F-9E60-DEAB4A7CCF88}">
  <dimension ref="A1:T54"/>
  <sheetViews>
    <sheetView topLeftCell="A5" workbookViewId="0">
      <selection activeCell="A2" sqref="A2:M2"/>
    </sheetView>
  </sheetViews>
  <sheetFormatPr defaultRowHeight="15"/>
  <cols>
    <col min="1" max="1" width="58.85546875" customWidth="1"/>
    <col min="2" max="2" width="46" customWidth="1"/>
    <col min="3" max="3" width="62.140625" customWidth="1"/>
  </cols>
  <sheetData>
    <row r="1" spans="1:20" ht="28.15" customHeight="1">
      <c r="A1" s="251" t="s">
        <v>229</v>
      </c>
      <c r="B1" s="251"/>
      <c r="C1" s="251"/>
      <c r="D1" s="251"/>
      <c r="E1" s="251"/>
      <c r="F1" s="251"/>
      <c r="G1" s="251"/>
      <c r="H1" s="251"/>
      <c r="I1" s="251"/>
      <c r="J1" s="251"/>
      <c r="K1" s="251"/>
      <c r="L1" s="251"/>
      <c r="M1" s="251"/>
      <c r="N1" s="66"/>
      <c r="O1" s="66"/>
      <c r="P1" s="66"/>
      <c r="Q1" s="66"/>
      <c r="R1" s="66"/>
      <c r="S1" s="66"/>
      <c r="T1" s="66"/>
    </row>
    <row r="2" spans="1:20" ht="21" customHeight="1">
      <c r="A2" s="254"/>
      <c r="B2" s="254"/>
      <c r="C2" s="254"/>
      <c r="D2" s="254"/>
      <c r="E2" s="254"/>
      <c r="F2" s="254"/>
      <c r="G2" s="254"/>
      <c r="H2" s="254"/>
      <c r="I2" s="254"/>
      <c r="J2" s="254"/>
      <c r="K2" s="254"/>
      <c r="L2" s="254"/>
      <c r="M2" s="254"/>
      <c r="N2" s="66"/>
      <c r="O2" s="66"/>
      <c r="P2" s="66"/>
      <c r="Q2" s="66"/>
      <c r="R2" s="66"/>
      <c r="S2" s="66"/>
      <c r="T2" s="66"/>
    </row>
    <row r="3" spans="1:20" ht="116.25">
      <c r="A3" s="176"/>
      <c r="B3" s="215"/>
      <c r="C3" s="228" t="s">
        <v>269</v>
      </c>
      <c r="E3" s="143"/>
    </row>
    <row r="4" spans="1:20" ht="15.75">
      <c r="A4" s="179" t="s">
        <v>131</v>
      </c>
      <c r="B4" s="192" t="s">
        <v>274</v>
      </c>
      <c r="C4" s="180" t="s">
        <v>230</v>
      </c>
    </row>
    <row r="5" spans="1:20" ht="100.5">
      <c r="A5" s="185" t="s">
        <v>94</v>
      </c>
      <c r="B5" s="188">
        <f>SUM('FY28 Budget'!H8)</f>
        <v>0</v>
      </c>
      <c r="C5" s="177" t="s">
        <v>141</v>
      </c>
    </row>
    <row r="6" spans="1:20" ht="72">
      <c r="A6" s="186" t="s">
        <v>95</v>
      </c>
      <c r="B6" s="188">
        <f>SUM('FY28 Budget'!H9)</f>
        <v>0</v>
      </c>
      <c r="C6" s="177" t="s">
        <v>142</v>
      </c>
    </row>
    <row r="7" spans="1:20" ht="31.5">
      <c r="A7" s="186" t="s">
        <v>96</v>
      </c>
      <c r="B7" s="188">
        <f>SUM('FY28 Budget'!H10)</f>
        <v>0</v>
      </c>
      <c r="C7" s="177" t="s">
        <v>265</v>
      </c>
    </row>
    <row r="8" spans="1:20" ht="29.25">
      <c r="A8" s="186" t="s">
        <v>97</v>
      </c>
      <c r="B8" s="188">
        <f>SUM('FY28 Budget'!H11)</f>
        <v>0</v>
      </c>
      <c r="C8" s="177" t="s">
        <v>143</v>
      </c>
    </row>
    <row r="9" spans="1:20" ht="43.5">
      <c r="A9" s="186" t="s">
        <v>98</v>
      </c>
      <c r="B9" s="188">
        <f>SUM('FY28 Budget'!H12)</f>
        <v>0</v>
      </c>
      <c r="C9" s="177" t="s">
        <v>144</v>
      </c>
    </row>
    <row r="10" spans="1:20" ht="15.75">
      <c r="A10" s="186" t="s">
        <v>99</v>
      </c>
      <c r="B10" s="188">
        <f>SUM('FY28 Budget'!H13)</f>
        <v>0</v>
      </c>
      <c r="C10" s="177" t="s">
        <v>133</v>
      </c>
    </row>
    <row r="11" spans="1:20" ht="15.75">
      <c r="A11" s="214" t="s">
        <v>100</v>
      </c>
      <c r="B11" s="188">
        <f>SUM('FY28 Budget'!H14)</f>
        <v>0</v>
      </c>
      <c r="C11" s="177" t="s">
        <v>267</v>
      </c>
    </row>
    <row r="12" spans="1:20" ht="57.75">
      <c r="A12" s="186" t="s">
        <v>101</v>
      </c>
      <c r="B12" s="188">
        <f>SUM('FY28 Budget'!H15)</f>
        <v>0</v>
      </c>
      <c r="C12" s="177" t="s">
        <v>145</v>
      </c>
    </row>
    <row r="13" spans="1:20" ht="15.75">
      <c r="A13" s="186" t="s">
        <v>102</v>
      </c>
      <c r="B13" s="188">
        <f>SUM('FY28 Budget'!H16)</f>
        <v>0</v>
      </c>
      <c r="C13" s="177" t="s">
        <v>133</v>
      </c>
    </row>
    <row r="14" spans="1:20" ht="15.75">
      <c r="A14" s="186" t="s">
        <v>103</v>
      </c>
      <c r="B14" s="188">
        <f>SUM('FY28 Budget'!H17)</f>
        <v>0</v>
      </c>
      <c r="C14" s="177" t="s">
        <v>132</v>
      </c>
    </row>
    <row r="15" spans="1:20" ht="43.5">
      <c r="A15" s="186" t="s">
        <v>104</v>
      </c>
      <c r="B15" s="188">
        <f>SUM('FY28 Budget'!H18)</f>
        <v>0</v>
      </c>
      <c r="C15" s="177" t="s">
        <v>146</v>
      </c>
    </row>
    <row r="16" spans="1:20" ht="43.5">
      <c r="A16" s="186" t="s">
        <v>105</v>
      </c>
      <c r="B16" s="188">
        <f>SUM('FY28 Budget'!H19)</f>
        <v>0</v>
      </c>
      <c r="C16" s="177" t="s">
        <v>147</v>
      </c>
    </row>
    <row r="17" spans="1:3" ht="15.75">
      <c r="A17" s="186" t="s">
        <v>106</v>
      </c>
      <c r="B17" s="188">
        <f>SUM('FY28 Budget'!H20)</f>
        <v>0</v>
      </c>
      <c r="C17" s="177" t="s">
        <v>132</v>
      </c>
    </row>
    <row r="18" spans="1:3" ht="15.75">
      <c r="A18" s="214" t="s">
        <v>107</v>
      </c>
      <c r="B18" s="188">
        <f>SUM('FY28 Budget'!H21)</f>
        <v>0</v>
      </c>
      <c r="C18" s="177" t="s">
        <v>132</v>
      </c>
    </row>
    <row r="19" spans="1:3" ht="15.75">
      <c r="A19" s="214" t="s">
        <v>108</v>
      </c>
      <c r="B19" s="188">
        <f>SUM('FY28 Budget'!H22)</f>
        <v>0</v>
      </c>
      <c r="C19" s="177" t="s">
        <v>132</v>
      </c>
    </row>
    <row r="20" spans="1:3" ht="43.5">
      <c r="A20" s="214" t="s">
        <v>109</v>
      </c>
      <c r="B20" s="188">
        <f>SUM('FY28 Budget'!H23)</f>
        <v>0</v>
      </c>
      <c r="C20" s="177" t="s">
        <v>148</v>
      </c>
    </row>
    <row r="21" spans="1:3" ht="72">
      <c r="A21" s="214" t="s">
        <v>110</v>
      </c>
      <c r="B21" s="188">
        <f>SUM('FY28 Budget'!H24)</f>
        <v>0</v>
      </c>
      <c r="C21" s="177" t="s">
        <v>149</v>
      </c>
    </row>
    <row r="22" spans="1:3" ht="15.75">
      <c r="A22" s="186" t="s">
        <v>111</v>
      </c>
      <c r="B22" s="188">
        <f>SUM('FY28 Budget'!H25)</f>
        <v>0</v>
      </c>
      <c r="C22" s="177" t="s">
        <v>132</v>
      </c>
    </row>
    <row r="23" spans="1:3" ht="57.75">
      <c r="A23" s="186" t="s">
        <v>112</v>
      </c>
      <c r="B23" s="188">
        <f>SUM('FY28 Budget'!H26)</f>
        <v>0</v>
      </c>
      <c r="C23" s="177" t="s">
        <v>150</v>
      </c>
    </row>
    <row r="24" spans="1:3" ht="72">
      <c r="A24" s="186" t="s">
        <v>113</v>
      </c>
      <c r="B24" s="188">
        <f>SUM('FY28 Budget'!H27)</f>
        <v>0</v>
      </c>
      <c r="C24" s="177" t="s">
        <v>151</v>
      </c>
    </row>
    <row r="25" spans="1:3" ht="30" thickBot="1">
      <c r="A25" s="187" t="s">
        <v>114</v>
      </c>
      <c r="B25" s="188">
        <f>SUM('FY28 Budget'!H28)</f>
        <v>0</v>
      </c>
      <c r="C25" s="177" t="s">
        <v>152</v>
      </c>
    </row>
    <row r="26" spans="1:3" ht="15.75">
      <c r="A26" s="348" t="s">
        <v>115</v>
      </c>
      <c r="B26" s="349"/>
      <c r="C26" s="350"/>
    </row>
    <row r="27" spans="1:3" ht="29.25">
      <c r="A27" s="184" t="s">
        <v>205</v>
      </c>
      <c r="B27" s="189">
        <f>SUM('FY28 Budget'!H31)</f>
        <v>0</v>
      </c>
      <c r="C27" s="177" t="s">
        <v>153</v>
      </c>
    </row>
    <row r="28" spans="1:3" ht="29.25">
      <c r="A28" s="184" t="s">
        <v>227</v>
      </c>
      <c r="B28" s="189">
        <f>SUM('FY28 Budget'!H32)</f>
        <v>0</v>
      </c>
      <c r="C28" s="177" t="s">
        <v>154</v>
      </c>
    </row>
    <row r="29" spans="1:3" ht="29.25">
      <c r="A29" s="184" t="s">
        <v>241</v>
      </c>
      <c r="B29" s="189">
        <f>SUM('FY28 Budget'!H33)</f>
        <v>0</v>
      </c>
      <c r="C29" s="177" t="s">
        <v>155</v>
      </c>
    </row>
    <row r="30" spans="1:3" ht="29.25">
      <c r="A30" s="184" t="s">
        <v>116</v>
      </c>
      <c r="B30" s="189">
        <f>SUM('FY28 Budget'!H34)</f>
        <v>0</v>
      </c>
      <c r="C30" s="177" t="s">
        <v>231</v>
      </c>
    </row>
    <row r="31" spans="1:3" ht="29.25">
      <c r="A31" s="213" t="s">
        <v>226</v>
      </c>
      <c r="B31" s="189">
        <f>SUM('FY28 Budget'!H35)</f>
        <v>0</v>
      </c>
      <c r="C31" s="177" t="s">
        <v>232</v>
      </c>
    </row>
    <row r="32" spans="1:3" ht="43.5">
      <c r="A32" s="98" t="s">
        <v>207</v>
      </c>
      <c r="B32" s="189">
        <f>SUM('FY28 Budget'!H36)</f>
        <v>0</v>
      </c>
      <c r="C32" s="177" t="s">
        <v>266</v>
      </c>
    </row>
    <row r="33" spans="1:3" ht="15.75">
      <c r="A33" s="348" t="s">
        <v>173</v>
      </c>
      <c r="B33" s="349"/>
      <c r="C33" s="350"/>
    </row>
    <row r="34" spans="1:3" ht="86.25">
      <c r="A34" s="183" t="s">
        <v>238</v>
      </c>
      <c r="B34" s="190">
        <f>SUM('FY28 Budget'!H39)</f>
        <v>0</v>
      </c>
      <c r="C34" s="177" t="s">
        <v>156</v>
      </c>
    </row>
    <row r="35" spans="1:3" ht="72">
      <c r="A35" s="183" t="s">
        <v>118</v>
      </c>
      <c r="B35" s="190">
        <f>SUM('FY28 Budget'!H40)</f>
        <v>0</v>
      </c>
      <c r="C35" s="177" t="s">
        <v>157</v>
      </c>
    </row>
    <row r="36" spans="1:3" ht="72">
      <c r="A36" s="183" t="s">
        <v>119</v>
      </c>
      <c r="B36" s="190">
        <f>SUM('FY28 Budget'!H41)</f>
        <v>0</v>
      </c>
      <c r="C36" s="177" t="s">
        <v>158</v>
      </c>
    </row>
    <row r="37" spans="1:3" ht="31.5">
      <c r="A37" s="183" t="s">
        <v>120</v>
      </c>
      <c r="B37" s="190">
        <f>SUM('FY28 Budget'!H42)</f>
        <v>0</v>
      </c>
      <c r="C37" s="177" t="s">
        <v>132</v>
      </c>
    </row>
    <row r="38" spans="1:3" ht="15.75">
      <c r="A38" s="348" t="s">
        <v>233</v>
      </c>
      <c r="B38" s="349"/>
      <c r="C38" s="350"/>
    </row>
    <row r="39" spans="1:3" ht="15.75">
      <c r="A39" s="98" t="s">
        <v>134</v>
      </c>
      <c r="B39" s="190">
        <f>SUM('FY28 Budget'!H45)</f>
        <v>0</v>
      </c>
      <c r="C39" s="177" t="s">
        <v>132</v>
      </c>
    </row>
    <row r="40" spans="1:3" ht="15.75">
      <c r="A40" s="98" t="s">
        <v>135</v>
      </c>
      <c r="B40" s="190">
        <f>SUM('FY28 Budget'!H46)</f>
        <v>0</v>
      </c>
      <c r="C40" s="177" t="s">
        <v>132</v>
      </c>
    </row>
    <row r="41" spans="1:3" ht="15.75">
      <c r="A41" s="98" t="s">
        <v>270</v>
      </c>
      <c r="B41" s="190">
        <f>SUM('FY28 Budget'!H47)</f>
        <v>0</v>
      </c>
      <c r="C41" s="177" t="s">
        <v>132</v>
      </c>
    </row>
    <row r="42" spans="1:3" ht="15.75">
      <c r="A42" s="348" t="s">
        <v>234</v>
      </c>
      <c r="B42" s="349"/>
      <c r="C42" s="350"/>
    </row>
    <row r="43" spans="1:3" ht="43.5">
      <c r="A43" s="98" t="s">
        <v>136</v>
      </c>
      <c r="B43" s="190">
        <f>SUM('FY28 Budget'!H50)</f>
        <v>0</v>
      </c>
      <c r="C43" s="177" t="s">
        <v>159</v>
      </c>
    </row>
    <row r="44" spans="1:3" ht="15.75">
      <c r="A44" s="98" t="s">
        <v>137</v>
      </c>
      <c r="B44" s="190">
        <f>SUM('FY28 Budget'!H51)</f>
        <v>0</v>
      </c>
      <c r="C44" s="177" t="s">
        <v>132</v>
      </c>
    </row>
    <row r="45" spans="1:3" ht="30">
      <c r="A45" s="181" t="s">
        <v>235</v>
      </c>
      <c r="B45" s="182"/>
      <c r="C45" s="204" t="s">
        <v>271</v>
      </c>
    </row>
    <row r="46" spans="1:3" ht="29.25">
      <c r="A46" s="98" t="s">
        <v>138</v>
      </c>
      <c r="B46" s="190">
        <f>SUM('FY28 Budget'!H54)</f>
        <v>0</v>
      </c>
      <c r="C46" s="177" t="s">
        <v>280</v>
      </c>
    </row>
    <row r="47" spans="1:3" ht="15.75">
      <c r="A47" s="213" t="s">
        <v>117</v>
      </c>
      <c r="B47" s="189">
        <f>SUM('FY28 Budget'!H55)</f>
        <v>0</v>
      </c>
      <c r="C47" s="177" t="s">
        <v>132</v>
      </c>
    </row>
    <row r="48" spans="1:3" ht="43.5">
      <c r="A48" s="98" t="s">
        <v>139</v>
      </c>
      <c r="B48" s="190">
        <f>SUM('FY28 Budget'!H56)</f>
        <v>0</v>
      </c>
      <c r="C48" s="177" t="s">
        <v>236</v>
      </c>
    </row>
    <row r="49" spans="1:3" ht="42.75" customHeight="1">
      <c r="A49" s="351" t="s">
        <v>128</v>
      </c>
      <c r="B49" s="352"/>
      <c r="C49" s="204" t="s">
        <v>140</v>
      </c>
    </row>
    <row r="50" spans="1:3" ht="15.75">
      <c r="A50" s="211" t="str">
        <f>('FY28 Budget'!A59)</f>
        <v>Data Entry Contract</v>
      </c>
      <c r="B50" s="191">
        <f>SUM('FY28 Budget'!H59)</f>
        <v>0</v>
      </c>
      <c r="C50" s="178" t="s">
        <v>237</v>
      </c>
    </row>
    <row r="51" spans="1:3" ht="15.75">
      <c r="A51" s="211" t="str">
        <f>('FY28 Budget'!A60)</f>
        <v>MAT Services Contract</v>
      </c>
      <c r="B51" s="191">
        <f>SUM('FY28 Budget'!H60)</f>
        <v>0</v>
      </c>
      <c r="C51" s="178"/>
    </row>
    <row r="52" spans="1:3" ht="57.75">
      <c r="A52" s="211" t="str">
        <f>('FY28 Budget'!A61)</f>
        <v>Fundrasing Materials</v>
      </c>
      <c r="B52" s="191">
        <f>SUM('FY28 Budget'!H61)</f>
        <v>0</v>
      </c>
      <c r="C52" s="177" t="s">
        <v>160</v>
      </c>
    </row>
    <row r="53" spans="1:3" ht="29.25">
      <c r="A53" s="211">
        <f>('FY28 Budget'!A62)</f>
        <v>0</v>
      </c>
      <c r="B53" s="191">
        <f>SUM('FY28 Budget'!H62)</f>
        <v>0</v>
      </c>
      <c r="C53" s="177" t="s">
        <v>161</v>
      </c>
    </row>
    <row r="54" spans="1:3" ht="15.75">
      <c r="A54" s="211">
        <f>('FY28 Budget'!A63)</f>
        <v>0</v>
      </c>
      <c r="B54" s="191">
        <f>SUM('FY28 Budget'!H63)</f>
        <v>0</v>
      </c>
      <c r="C54" s="178"/>
    </row>
  </sheetData>
  <sheetProtection sheet="1" objects="1" scenarios="1"/>
  <mergeCells count="7">
    <mergeCell ref="A49:B49"/>
    <mergeCell ref="A1:M1"/>
    <mergeCell ref="A2:M2"/>
    <mergeCell ref="A26:C26"/>
    <mergeCell ref="A33:C33"/>
    <mergeCell ref="A38:C38"/>
    <mergeCell ref="A42:C4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75B6-392E-4064-A6AC-82D16B1AE959}">
  <dimension ref="A1:K38"/>
  <sheetViews>
    <sheetView showGridLines="0" zoomScale="110" zoomScaleNormal="110" workbookViewId="0">
      <pane ySplit="2" topLeftCell="A3" activePane="bottomLeft" state="frozen"/>
      <selection pane="bottomLeft" activeCell="K4" sqref="K4"/>
    </sheetView>
  </sheetViews>
  <sheetFormatPr defaultRowHeight="15"/>
  <cols>
    <col min="1" max="1" width="6.7109375" customWidth="1"/>
    <col min="2" max="2" width="7" customWidth="1"/>
    <col min="3" max="3" width="22.7109375" customWidth="1"/>
    <col min="4" max="4" width="23.5703125" customWidth="1"/>
    <col min="5" max="5" width="97.140625" customWidth="1"/>
    <col min="11" max="11" width="39.7109375" customWidth="1"/>
    <col min="13" max="13" width="21.5703125" customWidth="1"/>
    <col min="14" max="14" width="15.140625" customWidth="1"/>
  </cols>
  <sheetData>
    <row r="1" spans="1:11" ht="25.9" customHeight="1">
      <c r="A1" s="251" t="s">
        <v>190</v>
      </c>
      <c r="B1" s="251"/>
      <c r="C1" s="251"/>
      <c r="D1" s="251"/>
      <c r="E1" s="251"/>
      <c r="F1" s="251"/>
      <c r="G1" s="65"/>
      <c r="H1" s="65"/>
      <c r="I1" s="65"/>
      <c r="J1" s="24"/>
      <c r="K1" s="24"/>
    </row>
    <row r="2" spans="1:11" ht="21" customHeight="1">
      <c r="A2" s="254"/>
      <c r="B2" s="254"/>
      <c r="C2" s="254"/>
      <c r="D2" s="254"/>
      <c r="E2" s="254"/>
      <c r="F2" s="254"/>
      <c r="G2" s="67"/>
      <c r="H2" s="67"/>
      <c r="I2" s="67"/>
      <c r="J2" s="165"/>
      <c r="K2" s="165"/>
    </row>
    <row r="3" spans="1:11" ht="15.75">
      <c r="E3" s="236" t="s">
        <v>279</v>
      </c>
    </row>
    <row r="4" spans="1:11" ht="16.149999999999999" customHeight="1">
      <c r="A4" s="164"/>
      <c r="B4" s="355" t="s">
        <v>192</v>
      </c>
      <c r="C4" s="355"/>
      <c r="D4" s="355"/>
      <c r="E4" s="356"/>
      <c r="J4" s="164"/>
      <c r="K4" s="164"/>
    </row>
    <row r="5" spans="1:11" ht="19.149999999999999" customHeight="1">
      <c r="A5" s="164"/>
      <c r="B5" s="354">
        <v>0</v>
      </c>
      <c r="C5" s="354"/>
      <c r="D5" s="7"/>
      <c r="E5" s="356"/>
      <c r="J5" s="164"/>
      <c r="K5" s="164"/>
    </row>
    <row r="6" spans="1:11" ht="30" customHeight="1">
      <c r="A6" s="164"/>
      <c r="E6" s="356"/>
      <c r="J6" s="164"/>
      <c r="K6" s="164"/>
    </row>
    <row r="7" spans="1:11" ht="17.45" customHeight="1">
      <c r="A7" s="164"/>
      <c r="B7" s="355" t="s">
        <v>191</v>
      </c>
      <c r="C7" s="355"/>
      <c r="D7" s="355"/>
      <c r="E7" s="356"/>
      <c r="J7" s="164"/>
      <c r="K7" s="164"/>
    </row>
    <row r="8" spans="1:11" ht="18" customHeight="1">
      <c r="A8" s="164"/>
      <c r="B8" s="354">
        <v>0</v>
      </c>
      <c r="C8" s="354"/>
      <c r="D8" s="7"/>
      <c r="E8" s="356"/>
      <c r="J8" s="164"/>
      <c r="K8" s="164"/>
    </row>
    <row r="9" spans="1:11" ht="14.45" customHeight="1">
      <c r="A9" s="164"/>
      <c r="J9" s="164"/>
      <c r="K9" s="164"/>
    </row>
    <row r="10" spans="1:11" ht="14.45" customHeight="1">
      <c r="A10" s="164"/>
      <c r="J10" s="164"/>
      <c r="K10" s="164"/>
    </row>
    <row r="11" spans="1:11" ht="15.75">
      <c r="A11" s="1"/>
      <c r="B11" s="169" t="s">
        <v>293</v>
      </c>
      <c r="C11" s="170"/>
      <c r="D11" s="170"/>
      <c r="E11" s="171"/>
      <c r="F11" s="171"/>
      <c r="G11" s="171"/>
      <c r="H11" s="171"/>
      <c r="I11" s="171"/>
    </row>
    <row r="12" spans="1:11">
      <c r="D12" s="353" t="s">
        <v>279</v>
      </c>
      <c r="E12" s="275" t="s">
        <v>279</v>
      </c>
    </row>
    <row r="13" spans="1:11">
      <c r="C13" s="17"/>
      <c r="D13" s="17" t="s">
        <v>212</v>
      </c>
      <c r="E13" s="51" t="s">
        <v>190</v>
      </c>
      <c r="F13" s="163"/>
    </row>
    <row r="14" spans="1:11" ht="243.75" customHeight="1">
      <c r="C14" s="206" t="s">
        <v>208</v>
      </c>
      <c r="D14" s="207">
        <f>B5</f>
        <v>0</v>
      </c>
      <c r="E14" s="237"/>
    </row>
    <row r="15" spans="1:11" ht="231.75" customHeight="1">
      <c r="C15" s="206" t="s">
        <v>209</v>
      </c>
      <c r="D15" s="207">
        <f>B8</f>
        <v>0</v>
      </c>
      <c r="E15" s="237"/>
    </row>
    <row r="16" spans="1:11" ht="34.5" customHeight="1">
      <c r="C16" s="208" t="s">
        <v>210</v>
      </c>
      <c r="D16" s="209">
        <f>D14+D15</f>
        <v>0</v>
      </c>
      <c r="E16" s="8"/>
    </row>
    <row r="17" ht="127.15" customHeight="1"/>
    <row r="18" ht="127.15" customHeight="1"/>
    <row r="19" ht="127.15" customHeight="1"/>
    <row r="20" ht="127.9" customHeight="1"/>
    <row r="21" ht="129.6" customHeight="1"/>
    <row r="22" ht="39" customHeight="1"/>
    <row r="30" ht="118.15" customHeight="1"/>
    <row r="31" ht="102" customHeight="1"/>
    <row r="32" ht="115.15" customHeight="1"/>
    <row r="33" ht="114.6" customHeight="1"/>
    <row r="34" ht="115.15" customHeight="1"/>
    <row r="35" ht="115.9" customHeight="1"/>
    <row r="36" ht="106.15" customHeight="1"/>
    <row r="37" ht="114.6" customHeight="1"/>
    <row r="38" ht="37.15" customHeight="1"/>
  </sheetData>
  <sheetProtection algorithmName="SHA-512" hashValue="SUNkiChsreWuF8Ltj5N0Dhl2EmOU2TabGulqAv7ncquOfr8MvvZJ1AULIgrayTrPzuUpRpfqN0waYycpZw1+9w==" saltValue="Yyf5p6pst6s15Ocpi15i3g==" spinCount="100000" sheet="1" objects="1" scenarios="1"/>
  <mergeCells count="8">
    <mergeCell ref="D12:E12"/>
    <mergeCell ref="A1:F1"/>
    <mergeCell ref="A2:F2"/>
    <mergeCell ref="B5:C5"/>
    <mergeCell ref="B8:C8"/>
    <mergeCell ref="B4:D4"/>
    <mergeCell ref="B7:D7"/>
    <mergeCell ref="E4:E8"/>
  </mergeCells>
  <pageMargins left="0.25" right="0.25" top="0.75" bottom="0.75" header="0.3" footer="0.3"/>
  <pageSetup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81091-8AE7-4134-B883-762CB801162C}">
  <dimension ref="A1:R103"/>
  <sheetViews>
    <sheetView showGridLines="0" zoomScale="110" zoomScaleNormal="110" workbookViewId="0">
      <pane ySplit="2" topLeftCell="A43" activePane="bottomLeft" state="frozen"/>
      <selection pane="bottomLeft" activeCell="J14" sqref="J14"/>
    </sheetView>
  </sheetViews>
  <sheetFormatPr defaultRowHeight="15"/>
  <cols>
    <col min="1" max="1" width="6.5703125" customWidth="1"/>
    <col min="2" max="2" width="6.28515625" customWidth="1"/>
    <col min="3" max="3" width="21.42578125" customWidth="1"/>
    <col min="4" max="4" width="15.85546875" customWidth="1"/>
    <col min="5" max="5" width="14.140625" customWidth="1"/>
    <col min="6" max="6" width="13.7109375" customWidth="1"/>
    <col min="7" max="7" width="15.28515625" customWidth="1"/>
    <col min="8" max="8" width="14.28515625" customWidth="1"/>
    <col min="9" max="9" width="15.5703125" customWidth="1"/>
    <col min="10" max="12" width="14.42578125" customWidth="1"/>
    <col min="13" max="13" width="24.7109375" customWidth="1"/>
    <col min="14" max="14" width="14" customWidth="1"/>
  </cols>
  <sheetData>
    <row r="1" spans="1:17" ht="28.15" customHeight="1">
      <c r="A1" s="368" t="s">
        <v>213</v>
      </c>
      <c r="B1" s="251"/>
      <c r="C1" s="251"/>
      <c r="D1" s="251"/>
      <c r="E1" s="251"/>
      <c r="F1" s="251"/>
      <c r="G1" s="251"/>
      <c r="H1" s="251"/>
      <c r="I1" s="251"/>
      <c r="J1" s="251"/>
      <c r="K1" s="251"/>
      <c r="L1" s="251"/>
      <c r="M1" s="251"/>
      <c r="N1" s="66"/>
      <c r="O1" s="66"/>
      <c r="P1" s="66"/>
      <c r="Q1" s="66"/>
    </row>
    <row r="2" spans="1:17" ht="19.899999999999999" customHeight="1">
      <c r="A2" s="254"/>
      <c r="B2" s="254"/>
      <c r="C2" s="254"/>
      <c r="D2" s="254"/>
      <c r="E2" s="254"/>
      <c r="F2" s="254"/>
      <c r="G2" s="254"/>
      <c r="H2" s="254"/>
      <c r="I2" s="254"/>
      <c r="J2" s="254"/>
      <c r="K2" s="254"/>
      <c r="L2" s="254"/>
      <c r="M2" s="254"/>
      <c r="N2" s="66"/>
      <c r="O2" s="66"/>
      <c r="P2" s="66"/>
      <c r="Q2" s="66"/>
    </row>
    <row r="3" spans="1:17" ht="19.149999999999999" customHeight="1">
      <c r="B3" s="372" t="s">
        <v>284</v>
      </c>
      <c r="C3" s="277"/>
      <c r="D3" s="277" t="s">
        <v>284</v>
      </c>
      <c r="E3" s="277"/>
      <c r="F3" s="277" t="s">
        <v>284</v>
      </c>
      <c r="G3" s="277"/>
      <c r="H3" s="277" t="s">
        <v>284</v>
      </c>
      <c r="I3" s="277"/>
      <c r="J3" s="277" t="s">
        <v>284</v>
      </c>
      <c r="K3" s="277"/>
      <c r="L3" s="277" t="s">
        <v>284</v>
      </c>
      <c r="M3" s="277"/>
      <c r="N3" s="277" t="s">
        <v>284</v>
      </c>
      <c r="O3" s="277"/>
    </row>
    <row r="4" spans="1:17" ht="18" customHeight="1">
      <c r="B4" s="277" t="s">
        <v>284</v>
      </c>
      <c r="C4" s="277"/>
      <c r="D4" s="277" t="s">
        <v>284</v>
      </c>
      <c r="E4" s="277"/>
      <c r="F4" s="277" t="s">
        <v>284</v>
      </c>
      <c r="G4" s="277"/>
      <c r="H4" s="277" t="s">
        <v>284</v>
      </c>
      <c r="I4" s="277"/>
      <c r="J4" s="277" t="s">
        <v>284</v>
      </c>
      <c r="K4" s="277"/>
      <c r="L4" s="277" t="s">
        <v>284</v>
      </c>
      <c r="M4" s="277"/>
      <c r="N4" s="277" t="s">
        <v>284</v>
      </c>
      <c r="O4" s="277"/>
    </row>
    <row r="5" spans="1:17" ht="20.45" customHeight="1">
      <c r="B5" s="55" t="s">
        <v>225</v>
      </c>
      <c r="C5" s="7"/>
      <c r="D5" s="7"/>
      <c r="E5" s="7"/>
      <c r="F5" s="7"/>
      <c r="G5" s="7"/>
      <c r="H5" s="7"/>
    </row>
    <row r="6" spans="1:17">
      <c r="C6" s="4"/>
      <c r="D6" s="17" t="s">
        <v>27</v>
      </c>
      <c r="E6" s="17" t="s">
        <v>9</v>
      </c>
      <c r="F6" s="17" t="s">
        <v>10</v>
      </c>
    </row>
    <row r="7" spans="1:17">
      <c r="C7" s="25" t="s">
        <v>7</v>
      </c>
      <c r="D7" s="2">
        <f>SUM(Financial!C15)</f>
        <v>0</v>
      </c>
      <c r="E7" s="56">
        <v>9354.66</v>
      </c>
      <c r="F7" s="56">
        <f>D7*E7</f>
        <v>0</v>
      </c>
    </row>
    <row r="8" spans="1:17">
      <c r="C8" s="25" t="s">
        <v>8</v>
      </c>
      <c r="D8" s="2">
        <f>SUM(Financial!C16)</f>
        <v>0</v>
      </c>
      <c r="E8" s="56">
        <v>14716.84</v>
      </c>
      <c r="F8" s="56">
        <f>D8*E8</f>
        <v>0</v>
      </c>
    </row>
    <row r="9" spans="1:17">
      <c r="C9" s="4" t="s">
        <v>282</v>
      </c>
      <c r="D9" s="4"/>
      <c r="E9" s="3"/>
      <c r="F9" s="16">
        <f>F7+F8</f>
        <v>0</v>
      </c>
    </row>
    <row r="10" spans="1:17" ht="22.15" customHeight="1">
      <c r="B10" s="55" t="s">
        <v>222</v>
      </c>
      <c r="C10" s="7"/>
      <c r="D10" s="7"/>
      <c r="E10" s="7"/>
      <c r="F10" s="7"/>
      <c r="G10" s="7"/>
      <c r="H10" s="7"/>
    </row>
    <row r="11" spans="1:17">
      <c r="C11" s="3"/>
      <c r="D11" s="17" t="s">
        <v>27</v>
      </c>
      <c r="E11" s="17" t="s">
        <v>9</v>
      </c>
      <c r="F11" s="17" t="s">
        <v>10</v>
      </c>
    </row>
    <row r="12" spans="1:17">
      <c r="C12" s="25" t="s">
        <v>7</v>
      </c>
      <c r="D12" s="2">
        <f>SUM(Financial!C27)</f>
        <v>0</v>
      </c>
      <c r="E12" s="56">
        <v>9354.66</v>
      </c>
      <c r="F12" s="56">
        <f>D12*E12</f>
        <v>0</v>
      </c>
    </row>
    <row r="13" spans="1:17">
      <c r="C13" s="25" t="s">
        <v>8</v>
      </c>
      <c r="D13" s="2">
        <f>SUM(Financial!C28)</f>
        <v>0</v>
      </c>
      <c r="E13" s="56">
        <v>14716.84</v>
      </c>
      <c r="F13" s="56">
        <f>D13*E13</f>
        <v>0</v>
      </c>
    </row>
    <row r="14" spans="1:17">
      <c r="C14" s="4" t="s">
        <v>283</v>
      </c>
      <c r="D14" s="4"/>
      <c r="E14" s="3"/>
      <c r="F14" s="16">
        <f>F12+F13</f>
        <v>0</v>
      </c>
    </row>
    <row r="15" spans="1:17">
      <c r="E15" s="10"/>
    </row>
    <row r="16" spans="1:17" ht="23.25" customHeight="1">
      <c r="B16" s="50" t="s">
        <v>220</v>
      </c>
      <c r="C16" s="21"/>
      <c r="D16" s="21"/>
      <c r="E16" s="21"/>
      <c r="F16" s="21"/>
      <c r="G16" s="21"/>
      <c r="H16" s="21"/>
      <c r="I16" s="21"/>
      <c r="J16" s="7"/>
      <c r="K16" s="7"/>
      <c r="L16" s="7"/>
      <c r="M16" s="7"/>
    </row>
    <row r="18" spans="2:18" ht="63.75" customHeight="1">
      <c r="B18" s="373" t="s">
        <v>83</v>
      </c>
      <c r="C18" s="373"/>
      <c r="D18" s="373"/>
      <c r="E18" s="373"/>
      <c r="F18" s="373"/>
      <c r="G18" s="373"/>
      <c r="H18" s="373"/>
      <c r="I18" s="373"/>
      <c r="J18" s="373"/>
      <c r="K18" s="373"/>
      <c r="L18" s="373"/>
      <c r="M18" s="373"/>
    </row>
    <row r="19" spans="2:18">
      <c r="B19" s="19"/>
      <c r="C19" t="s">
        <v>272</v>
      </c>
      <c r="J19" s="166"/>
      <c r="K19" s="166"/>
      <c r="L19" s="166"/>
      <c r="M19" s="167"/>
    </row>
    <row r="20" spans="2:18" ht="46.5" customHeight="1">
      <c r="B20" s="19"/>
      <c r="C20" s="371" t="s">
        <v>0</v>
      </c>
      <c r="D20" s="360" t="s">
        <v>1</v>
      </c>
      <c r="E20" s="18" t="s">
        <v>89</v>
      </c>
      <c r="F20" s="18" t="s">
        <v>214</v>
      </c>
      <c r="G20" s="360" t="s">
        <v>2</v>
      </c>
      <c r="H20" s="360" t="s">
        <v>3</v>
      </c>
      <c r="I20" s="363" t="s">
        <v>215</v>
      </c>
      <c r="J20" s="359" t="s">
        <v>216</v>
      </c>
      <c r="K20" s="359" t="s">
        <v>217</v>
      </c>
      <c r="L20" s="359" t="s">
        <v>218</v>
      </c>
      <c r="M20" s="360" t="s">
        <v>68</v>
      </c>
      <c r="O20" s="193"/>
      <c r="P20" s="193"/>
      <c r="Q20" s="193"/>
      <c r="R20" s="193"/>
    </row>
    <row r="21" spans="2:18" ht="26.25" customHeight="1">
      <c r="B21" s="19"/>
      <c r="C21" s="371"/>
      <c r="D21" s="360"/>
      <c r="E21" s="370" t="s">
        <v>70</v>
      </c>
      <c r="F21" s="370"/>
      <c r="G21" s="360"/>
      <c r="H21" s="360"/>
      <c r="I21" s="363"/>
      <c r="J21" s="359"/>
      <c r="K21" s="359"/>
      <c r="L21" s="359"/>
      <c r="M21" s="360"/>
    </row>
    <row r="22" spans="2:18" ht="19.5" customHeight="1">
      <c r="B22" s="19"/>
      <c r="C22" s="20" t="s">
        <v>4</v>
      </c>
      <c r="D22" s="68">
        <f>SUM('FY27 Budget'!B8:B28)</f>
        <v>0</v>
      </c>
      <c r="E22" s="68">
        <f>SUM('FY27 Budget'!C8:C28)</f>
        <v>0</v>
      </c>
      <c r="F22" s="68">
        <f>SUM('FY27 Budget'!D8:D28)</f>
        <v>0</v>
      </c>
      <c r="G22" s="68">
        <f>SUM('FY27 Budget'!E8:E28)</f>
        <v>0</v>
      </c>
      <c r="H22" s="68">
        <f>SUM('FY27 Budget'!F8:F28)</f>
        <v>0</v>
      </c>
      <c r="I22" s="68">
        <f>SUM('FY27 Budget'!G8:G28)</f>
        <v>0</v>
      </c>
      <c r="J22" s="221">
        <f>SUM('FY27 Budget'!H29)</f>
        <v>0</v>
      </c>
      <c r="K22" s="68">
        <f>SUM('FY27 Budget'!I29)</f>
        <v>0</v>
      </c>
      <c r="L22" s="68">
        <f>SUM('FY27 Budget'!J29)</f>
        <v>0</v>
      </c>
      <c r="M22" s="69">
        <f>SUM(E22:I22)</f>
        <v>0</v>
      </c>
    </row>
    <row r="23" spans="2:18" ht="30">
      <c r="B23" s="19"/>
      <c r="C23" s="20" t="s">
        <v>196</v>
      </c>
      <c r="D23" s="68">
        <f>SUM('FY27 Budget'!B31:B36)</f>
        <v>0</v>
      </c>
      <c r="E23" s="68">
        <f>SUM('FY27 Budget'!C31:C36)</f>
        <v>0</v>
      </c>
      <c r="F23" s="68">
        <f>SUM('FY27 Budget'!D31:D36)</f>
        <v>0</v>
      </c>
      <c r="G23" s="68">
        <f>SUM('FY27 Budget'!E31:E36)</f>
        <v>0</v>
      </c>
      <c r="H23" s="68">
        <f>SUM('FY27 Budget'!F31:F36)</f>
        <v>0</v>
      </c>
      <c r="I23" s="68">
        <f>SUM('FY27 Budget'!G31:G36)</f>
        <v>0</v>
      </c>
      <c r="J23" s="221">
        <f>SUM('FY27 Budget'!H37)</f>
        <v>0</v>
      </c>
      <c r="K23" s="68">
        <f>SUM('FY27 Budget'!I37)</f>
        <v>0</v>
      </c>
      <c r="L23" s="68">
        <f>SUM('FY27 Budget'!J37)</f>
        <v>0</v>
      </c>
      <c r="M23" s="69">
        <f t="shared" ref="M23:M28" si="0">SUM(E23:I23)</f>
        <v>0</v>
      </c>
    </row>
    <row r="24" spans="2:18">
      <c r="B24" s="19"/>
      <c r="C24" s="20" t="s">
        <v>67</v>
      </c>
      <c r="D24" s="68">
        <f>SUM('FY27 Budget'!B39:B42)</f>
        <v>0</v>
      </c>
      <c r="E24" s="68">
        <f>SUM('FY27 Budget'!C39:C42)</f>
        <v>0</v>
      </c>
      <c r="F24" s="68">
        <f>SUM('FY27 Budget'!D39:D42)</f>
        <v>0</v>
      </c>
      <c r="G24" s="68">
        <f>SUM('FY27 Budget'!E39:E42)</f>
        <v>0</v>
      </c>
      <c r="H24" s="68">
        <f>SUM('FY27 Budget'!F39:F42)</f>
        <v>0</v>
      </c>
      <c r="I24" s="68">
        <f>SUM('FY27 Budget'!G39:G42)</f>
        <v>0</v>
      </c>
      <c r="J24" s="221">
        <f>SUM('FY27 Budget'!H43)</f>
        <v>0</v>
      </c>
      <c r="K24" s="68">
        <f>SUM('FY27 Budget'!I43)</f>
        <v>0</v>
      </c>
      <c r="L24" s="68">
        <f>SUM('FY27 Budget'!J43)</f>
        <v>0</v>
      </c>
      <c r="M24" s="69">
        <f t="shared" si="0"/>
        <v>0</v>
      </c>
    </row>
    <row r="25" spans="2:18" ht="30">
      <c r="B25" s="19"/>
      <c r="C25" s="20" t="s">
        <v>195</v>
      </c>
      <c r="D25" s="68">
        <f>SUM('FY27 Budget'!B45:B47)</f>
        <v>0</v>
      </c>
      <c r="E25" s="68">
        <f>SUM('FY27 Budget'!C45:C47)</f>
        <v>0</v>
      </c>
      <c r="F25" s="68">
        <f>SUM('FY27 Budget'!D45:D47)</f>
        <v>0</v>
      </c>
      <c r="G25" s="68">
        <f>SUM('FY27 Budget'!E45:E47)</f>
        <v>0</v>
      </c>
      <c r="H25" s="68">
        <f>SUM('FY27 Budget'!F45:F47)</f>
        <v>0</v>
      </c>
      <c r="I25" s="68">
        <f>SUM('FY27 Budget'!G45:G47)</f>
        <v>0</v>
      </c>
      <c r="J25" s="221">
        <f>SUM('FY27 Budget'!H48)</f>
        <v>0</v>
      </c>
      <c r="K25" s="68">
        <f>SUM('FY27 Budget'!I48)</f>
        <v>0</v>
      </c>
      <c r="L25" s="68">
        <f>SUM('FY27 Budget'!J48)</f>
        <v>0</v>
      </c>
      <c r="M25" s="69">
        <f t="shared" si="0"/>
        <v>0</v>
      </c>
    </row>
    <row r="26" spans="2:18" ht="19.5" customHeight="1">
      <c r="B26" s="19"/>
      <c r="C26" s="103" t="s">
        <v>5</v>
      </c>
      <c r="D26" s="68">
        <f>SUM('FY27 Budget'!B50:B51)</f>
        <v>0</v>
      </c>
      <c r="E26" s="68">
        <f>SUM('FY27 Budget'!C50:C51)</f>
        <v>0</v>
      </c>
      <c r="F26" s="68">
        <f>SUM('FY27 Budget'!D50:D51)</f>
        <v>0</v>
      </c>
      <c r="G26" s="68">
        <f>SUM('FY27 Budget'!E50:E51)</f>
        <v>0</v>
      </c>
      <c r="H26" s="68">
        <f>SUM('FY27 Budget'!F50:F51)</f>
        <v>0</v>
      </c>
      <c r="I26" s="68">
        <f>SUM('FY27 Budget'!G50:G51)</f>
        <v>0</v>
      </c>
      <c r="J26" s="221">
        <f>SUM('FY27 Budget'!H52)</f>
        <v>0</v>
      </c>
      <c r="K26" s="68">
        <f>SUM('FY27 Budget'!I52)</f>
        <v>0</v>
      </c>
      <c r="L26" s="68">
        <f>SUM('FY27 Budget'!J52)</f>
        <v>0</v>
      </c>
      <c r="M26" s="69">
        <f t="shared" si="0"/>
        <v>0</v>
      </c>
    </row>
    <row r="27" spans="2:18">
      <c r="B27" s="19"/>
      <c r="C27" s="103" t="s">
        <v>194</v>
      </c>
      <c r="D27" s="68">
        <f>SUM('FY27 Budget'!B54:B56)</f>
        <v>0</v>
      </c>
      <c r="E27" s="68">
        <f>SUM('FY27 Budget'!C54:C56)</f>
        <v>0</v>
      </c>
      <c r="F27" s="68">
        <f>SUM('FY27 Budget'!D54:D56)</f>
        <v>0</v>
      </c>
      <c r="G27" s="68">
        <f>SUM('FY27 Budget'!E54:E56)</f>
        <v>0</v>
      </c>
      <c r="H27" s="68">
        <f>SUM('FY27 Budget'!F54:F56)</f>
        <v>0</v>
      </c>
      <c r="I27" s="68">
        <f>SUM('FY27 Budget'!G54:G56)</f>
        <v>0</v>
      </c>
      <c r="J27" s="221">
        <f>SUM('FY27 Budget'!H57)</f>
        <v>0</v>
      </c>
      <c r="K27" s="68">
        <f>SUM('FY27 Budget'!I57)</f>
        <v>0</v>
      </c>
      <c r="L27" s="68">
        <f>SUM('FY27 Budget'!J57)</f>
        <v>0</v>
      </c>
      <c r="M27" s="69">
        <f t="shared" si="0"/>
        <v>0</v>
      </c>
    </row>
    <row r="28" spans="2:18" ht="30">
      <c r="B28" s="19"/>
      <c r="C28" s="212" t="s">
        <v>197</v>
      </c>
      <c r="D28" s="68">
        <f>SUM('FY27 Budget'!B59:B63)</f>
        <v>0</v>
      </c>
      <c r="E28" s="68">
        <f>SUM('FY27 Budget'!C59:C63)</f>
        <v>0</v>
      </c>
      <c r="F28" s="68">
        <f>SUM('FY27 Budget'!D59:D63)</f>
        <v>0</v>
      </c>
      <c r="G28" s="68">
        <f>SUM('FY27 Budget'!E59:E63)</f>
        <v>0</v>
      </c>
      <c r="H28" s="68">
        <f>SUM('FY27 Budget'!F59:F63)</f>
        <v>0</v>
      </c>
      <c r="I28" s="68">
        <f>SUM('FY27 Budget'!G59:G63)</f>
        <v>0</v>
      </c>
      <c r="J28" s="221">
        <f>SUM('FY27 Budget'!H64)</f>
        <v>0</v>
      </c>
      <c r="K28" s="68">
        <f>SUM('FY27 Budget'!I64)</f>
        <v>0</v>
      </c>
      <c r="L28" s="68">
        <f>SUM('FY27 Budget'!J64)</f>
        <v>0</v>
      </c>
      <c r="M28" s="69">
        <f t="shared" si="0"/>
        <v>0</v>
      </c>
    </row>
    <row r="29" spans="2:18">
      <c r="B29" s="19"/>
      <c r="C29" s="59" t="s">
        <v>65</v>
      </c>
      <c r="D29" s="70">
        <f t="shared" ref="D29:M29" si="1">SUM(D22:D28)</f>
        <v>0</v>
      </c>
      <c r="E29" s="70">
        <f t="shared" si="1"/>
        <v>0</v>
      </c>
      <c r="F29" s="70">
        <f t="shared" si="1"/>
        <v>0</v>
      </c>
      <c r="G29" s="70">
        <f t="shared" si="1"/>
        <v>0</v>
      </c>
      <c r="H29" s="70">
        <f t="shared" si="1"/>
        <v>0</v>
      </c>
      <c r="I29" s="70">
        <f t="shared" si="1"/>
        <v>0</v>
      </c>
      <c r="J29" s="70">
        <f t="shared" si="1"/>
        <v>0</v>
      </c>
      <c r="K29" s="70">
        <f t="shared" si="1"/>
        <v>0</v>
      </c>
      <c r="L29" s="70">
        <f t="shared" si="1"/>
        <v>0</v>
      </c>
      <c r="M29" s="70">
        <f t="shared" si="1"/>
        <v>0</v>
      </c>
    </row>
    <row r="30" spans="2:18">
      <c r="B30" s="19"/>
    </row>
    <row r="31" spans="2:18">
      <c r="B31" s="19"/>
      <c r="C31" s="364" t="s">
        <v>251</v>
      </c>
      <c r="D31" s="369"/>
      <c r="E31" s="57">
        <f>SUM(D22:D28)</f>
        <v>0</v>
      </c>
      <c r="H31" s="358" t="s">
        <v>254</v>
      </c>
      <c r="I31" s="358"/>
      <c r="J31" s="358"/>
      <c r="K31" s="106"/>
      <c r="L31" s="106"/>
      <c r="M31" s="58">
        <f>SUM(D29:I29)</f>
        <v>0</v>
      </c>
    </row>
    <row r="32" spans="2:18">
      <c r="B32" s="19"/>
      <c r="C32" s="364" t="s">
        <v>252</v>
      </c>
      <c r="D32" s="374"/>
      <c r="E32" s="57">
        <f>SUM('Surcharge Justification'!B5)</f>
        <v>0</v>
      </c>
      <c r="H32" s="226"/>
      <c r="I32" s="226"/>
      <c r="J32" s="226"/>
      <c r="K32" s="226"/>
      <c r="L32" s="226"/>
      <c r="M32" s="227"/>
    </row>
    <row r="33" spans="2:18">
      <c r="B33" s="19"/>
      <c r="C33" s="225" t="s">
        <v>253</v>
      </c>
      <c r="D33" s="223"/>
      <c r="E33" s="224">
        <f>SUM(E31:E32)</f>
        <v>0</v>
      </c>
      <c r="H33" s="226"/>
      <c r="I33" s="226"/>
      <c r="J33" s="226"/>
      <c r="K33" s="226"/>
      <c r="L33" s="226"/>
      <c r="M33" s="227"/>
    </row>
    <row r="34" spans="2:18" ht="15.6" customHeight="1">
      <c r="B34" s="19"/>
      <c r="C34" s="357" t="s">
        <v>42</v>
      </c>
      <c r="D34" s="357"/>
      <c r="E34" s="57">
        <f>SUM(E29+F29+I29)</f>
        <v>0</v>
      </c>
    </row>
    <row r="35" spans="2:18" ht="16.149999999999999" customHeight="1">
      <c r="B35" s="19"/>
      <c r="C35" s="357" t="s">
        <v>43</v>
      </c>
      <c r="D35" s="357"/>
      <c r="E35" s="210" t="e">
        <f>(E34/E33)</f>
        <v>#DIV/0!</v>
      </c>
    </row>
    <row r="36" spans="2:18">
      <c r="B36" s="19"/>
      <c r="C36" s="19" t="s">
        <v>44</v>
      </c>
    </row>
    <row r="37" spans="2:18">
      <c r="B37" s="19"/>
    </row>
    <row r="38" spans="2:18">
      <c r="B38" s="19"/>
    </row>
    <row r="39" spans="2:18" ht="21">
      <c r="B39" s="50" t="s">
        <v>221</v>
      </c>
      <c r="C39" s="21"/>
      <c r="D39" s="21"/>
      <c r="E39" s="21"/>
      <c r="F39" s="21"/>
      <c r="G39" s="21"/>
      <c r="H39" s="21"/>
      <c r="I39" s="21"/>
      <c r="J39" s="7"/>
      <c r="K39" s="7"/>
      <c r="L39" s="7"/>
      <c r="M39" s="7"/>
    </row>
    <row r="40" spans="2:18" ht="5.25" customHeight="1">
      <c r="B40" s="19"/>
    </row>
    <row r="41" spans="2:18">
      <c r="B41" s="19"/>
      <c r="C41" s="19" t="s">
        <v>39</v>
      </c>
    </row>
    <row r="42" spans="2:18" ht="21" customHeight="1">
      <c r="B42" s="19"/>
      <c r="C42" s="143" t="s">
        <v>273</v>
      </c>
    </row>
    <row r="43" spans="2:18" ht="57.75" customHeight="1">
      <c r="C43" s="371" t="s">
        <v>0</v>
      </c>
      <c r="D43" s="360" t="s">
        <v>1</v>
      </c>
      <c r="E43" s="18" t="s">
        <v>89</v>
      </c>
      <c r="F43" s="18" t="s">
        <v>214</v>
      </c>
      <c r="G43" s="360" t="s">
        <v>2</v>
      </c>
      <c r="H43" s="360" t="s">
        <v>3</v>
      </c>
      <c r="I43" s="363" t="s">
        <v>215</v>
      </c>
      <c r="J43" s="359" t="s">
        <v>216</v>
      </c>
      <c r="K43" s="359" t="s">
        <v>217</v>
      </c>
      <c r="L43" s="359" t="s">
        <v>218</v>
      </c>
      <c r="M43" s="360" t="s">
        <v>68</v>
      </c>
      <c r="O43" s="193"/>
      <c r="P43" s="193"/>
      <c r="Q43" s="193"/>
      <c r="R43" s="193"/>
    </row>
    <row r="44" spans="2:18" ht="24" customHeight="1">
      <c r="C44" s="371"/>
      <c r="D44" s="360"/>
      <c r="E44" s="370" t="s">
        <v>70</v>
      </c>
      <c r="F44" s="370"/>
      <c r="G44" s="360"/>
      <c r="H44" s="360"/>
      <c r="I44" s="363"/>
      <c r="J44" s="359"/>
      <c r="K44" s="359"/>
      <c r="L44" s="359"/>
      <c r="M44" s="360"/>
    </row>
    <row r="45" spans="2:18">
      <c r="C45" s="20" t="s">
        <v>4</v>
      </c>
      <c r="D45" s="68">
        <f>SUM('FY28 Budget'!B8:B28)</f>
        <v>0</v>
      </c>
      <c r="E45" s="68">
        <f>SUM('FY28 Budget'!C8:C28)</f>
        <v>0</v>
      </c>
      <c r="F45" s="68">
        <f>SUM('FY28 Budget'!D8:D28)</f>
        <v>0</v>
      </c>
      <c r="G45" s="68">
        <f>SUM('FY28 Budget'!E8:E28)</f>
        <v>0</v>
      </c>
      <c r="H45" s="68">
        <f>SUM('FY28 Budget'!F8:F28)</f>
        <v>0</v>
      </c>
      <c r="I45" s="68">
        <f>SUM('FY28 Budget'!G8:G28)</f>
        <v>0</v>
      </c>
      <c r="J45" s="68">
        <f>SUM('FY28 Budget'!H29)</f>
        <v>0</v>
      </c>
      <c r="K45" s="68">
        <f>SUM('FY28 Budget'!I29)</f>
        <v>0</v>
      </c>
      <c r="L45" s="68">
        <f>SUM('FY28 Budget'!J29)</f>
        <v>0</v>
      </c>
      <c r="M45" s="69">
        <f>SUM(E45:I45)</f>
        <v>0</v>
      </c>
    </row>
    <row r="46" spans="2:18" ht="30">
      <c r="C46" s="20" t="s">
        <v>196</v>
      </c>
      <c r="D46" s="68">
        <f>SUM('FY28 Budget'!B31:B36)</f>
        <v>0</v>
      </c>
      <c r="E46" s="68">
        <f>SUM('FY28 Budget'!C31:C36)</f>
        <v>0</v>
      </c>
      <c r="F46" s="68">
        <f>SUM('FY28 Budget'!D31:D36)</f>
        <v>0</v>
      </c>
      <c r="G46" s="68">
        <f>SUM('FY28 Budget'!E31:E36)</f>
        <v>0</v>
      </c>
      <c r="H46" s="68">
        <f>SUM('FY28 Budget'!F31:F36)</f>
        <v>0</v>
      </c>
      <c r="I46" s="68">
        <f>SUM('FY28 Budget'!G31:G36)</f>
        <v>0</v>
      </c>
      <c r="J46" s="68">
        <f>SUM('FY28 Budget'!H37)</f>
        <v>0</v>
      </c>
      <c r="K46" s="68">
        <f>SUM('FY28 Budget'!I37)</f>
        <v>0</v>
      </c>
      <c r="L46" s="68">
        <f>SUM('FY28 Budget'!J37)</f>
        <v>0</v>
      </c>
      <c r="M46" s="69">
        <f t="shared" ref="M46:M51" si="2">SUM(E46:I46)</f>
        <v>0</v>
      </c>
    </row>
    <row r="47" spans="2:18">
      <c r="C47" s="20" t="s">
        <v>67</v>
      </c>
      <c r="D47" s="68">
        <f>SUM('FY28 Budget'!B39:B42)</f>
        <v>0</v>
      </c>
      <c r="E47" s="68">
        <f>SUM('FY28 Budget'!C39:C42)</f>
        <v>0</v>
      </c>
      <c r="F47" s="68">
        <f>SUM('FY28 Budget'!D39:D42)</f>
        <v>0</v>
      </c>
      <c r="G47" s="68">
        <f>SUM('FY28 Budget'!E39:E42)</f>
        <v>0</v>
      </c>
      <c r="H47" s="68">
        <f>SUM('FY28 Budget'!F39:F42)</f>
        <v>0</v>
      </c>
      <c r="I47" s="68">
        <f>SUM('FY28 Budget'!G39:G42)</f>
        <v>0</v>
      </c>
      <c r="J47" s="68">
        <f>SUM('FY28 Budget'!H43)</f>
        <v>0</v>
      </c>
      <c r="K47" s="68">
        <f>SUM('FY28 Budget'!I43)</f>
        <v>0</v>
      </c>
      <c r="L47" s="68">
        <f>SUM('FY28 Budget'!J43)</f>
        <v>0</v>
      </c>
      <c r="M47" s="69">
        <f t="shared" si="2"/>
        <v>0</v>
      </c>
    </row>
    <row r="48" spans="2:18" ht="30">
      <c r="C48" s="20" t="s">
        <v>195</v>
      </c>
      <c r="D48" s="68">
        <f>SUM('FY28 Budget'!B45:B47)</f>
        <v>0</v>
      </c>
      <c r="E48" s="68">
        <f>SUM('FY28 Budget'!C45:C47)</f>
        <v>0</v>
      </c>
      <c r="F48" s="68">
        <f>SUM('FY28 Budget'!D45:D47)</f>
        <v>0</v>
      </c>
      <c r="G48" s="68">
        <f>SUM('FY28 Budget'!E45:E47)</f>
        <v>0</v>
      </c>
      <c r="H48" s="68">
        <f>SUM('FY28 Budget'!F45:F47)</f>
        <v>0</v>
      </c>
      <c r="I48" s="68">
        <f>SUM('FY28 Budget'!G45:G47)</f>
        <v>0</v>
      </c>
      <c r="J48" s="68">
        <f>SUM('FY28 Budget'!H48)</f>
        <v>0</v>
      </c>
      <c r="K48" s="68">
        <f>SUM('FY28 Budget'!I48)</f>
        <v>0</v>
      </c>
      <c r="L48" s="68">
        <f>SUM('FY28 Budget'!J48)</f>
        <v>0</v>
      </c>
      <c r="M48" s="69">
        <f t="shared" si="2"/>
        <v>0</v>
      </c>
    </row>
    <row r="49" spans="2:13">
      <c r="C49" s="103" t="s">
        <v>5</v>
      </c>
      <c r="D49" s="68">
        <f>SUM('FY28 Budget'!B50:B51)</f>
        <v>0</v>
      </c>
      <c r="E49" s="68">
        <f>SUM('FY28 Budget'!C50:C51)</f>
        <v>0</v>
      </c>
      <c r="F49" s="68">
        <f>SUM('FY28 Budget'!D50:D51)</f>
        <v>0</v>
      </c>
      <c r="G49" s="68">
        <f>SUM('FY28 Budget'!E50:E51)</f>
        <v>0</v>
      </c>
      <c r="H49" s="68">
        <f>SUM('FY28 Budget'!F50:F51)</f>
        <v>0</v>
      </c>
      <c r="I49" s="68">
        <f>SUM('FY28 Budget'!G50:G51)</f>
        <v>0</v>
      </c>
      <c r="J49" s="68">
        <f>SUM('FY28 Budget'!H52)</f>
        <v>0</v>
      </c>
      <c r="K49" s="68">
        <f>SUM('FY28 Budget'!I52)</f>
        <v>0</v>
      </c>
      <c r="L49" s="68">
        <f>SUM('FY28 Budget'!J52)</f>
        <v>0</v>
      </c>
      <c r="M49" s="69">
        <f t="shared" si="2"/>
        <v>0</v>
      </c>
    </row>
    <row r="50" spans="2:13">
      <c r="C50" s="103" t="s">
        <v>211</v>
      </c>
      <c r="D50" s="68">
        <f>SUM('FY28 Budget'!B54:B56)</f>
        <v>0</v>
      </c>
      <c r="E50" s="68">
        <f>SUM('FY28 Budget'!C54:C56)</f>
        <v>0</v>
      </c>
      <c r="F50" s="68">
        <f>SUM('FY28 Budget'!D54:D56)</f>
        <v>0</v>
      </c>
      <c r="G50" s="68">
        <f>SUM('FY28 Budget'!E54:E56)</f>
        <v>0</v>
      </c>
      <c r="H50" s="68">
        <f>SUM('FY28 Budget'!F54:F56)</f>
        <v>0</v>
      </c>
      <c r="I50" s="68">
        <f>SUM('FY28 Budget'!G54:G56)</f>
        <v>0</v>
      </c>
      <c r="J50" s="68">
        <f>SUM('FY28 Budget'!H57)</f>
        <v>0</v>
      </c>
      <c r="K50" s="68">
        <f>SUM('FY28 Budget'!I57)</f>
        <v>0</v>
      </c>
      <c r="L50" s="68">
        <f>SUM('FY28 Budget'!J57)</f>
        <v>0</v>
      </c>
      <c r="M50" s="69">
        <f t="shared" si="2"/>
        <v>0</v>
      </c>
    </row>
    <row r="51" spans="2:13" ht="30">
      <c r="C51" s="212" t="s">
        <v>197</v>
      </c>
      <c r="D51" s="68">
        <f>SUM('FY28 Budget'!B59:B63)</f>
        <v>0</v>
      </c>
      <c r="E51" s="68">
        <f>SUM('FY28 Budget'!C59:C63)</f>
        <v>0</v>
      </c>
      <c r="F51" s="68">
        <f>SUM('FY28 Budget'!D59:D63)</f>
        <v>0</v>
      </c>
      <c r="G51" s="68">
        <f>SUM('FY28 Budget'!E59:E63)</f>
        <v>0</v>
      </c>
      <c r="H51" s="68">
        <f>SUM('FY28 Budget'!F59:F63)</f>
        <v>0</v>
      </c>
      <c r="I51" s="68">
        <f>SUM('FY28 Budget'!G59:G63)</f>
        <v>0</v>
      </c>
      <c r="J51" s="68">
        <f>SUM('FY28 Budget'!H64)</f>
        <v>0</v>
      </c>
      <c r="K51" s="68">
        <f>SUM('FY28 Budget'!I64)</f>
        <v>0</v>
      </c>
      <c r="L51" s="68">
        <f>SUM('FY28 Budget'!J64)</f>
        <v>0</v>
      </c>
      <c r="M51" s="69">
        <f t="shared" si="2"/>
        <v>0</v>
      </c>
    </row>
    <row r="52" spans="2:13">
      <c r="C52" s="59" t="s">
        <v>65</v>
      </c>
      <c r="D52" s="70">
        <f t="shared" ref="D52:M52" si="3">SUM(D45:D51)</f>
        <v>0</v>
      </c>
      <c r="E52" s="70">
        <f t="shared" si="3"/>
        <v>0</v>
      </c>
      <c r="F52" s="70">
        <f t="shared" si="3"/>
        <v>0</v>
      </c>
      <c r="G52" s="70">
        <f t="shared" si="3"/>
        <v>0</v>
      </c>
      <c r="H52" s="70">
        <f t="shared" si="3"/>
        <v>0</v>
      </c>
      <c r="I52" s="70">
        <f t="shared" si="3"/>
        <v>0</v>
      </c>
      <c r="J52" s="70">
        <f t="shared" si="3"/>
        <v>0</v>
      </c>
      <c r="K52" s="70">
        <f t="shared" si="3"/>
        <v>0</v>
      </c>
      <c r="L52" s="70">
        <f t="shared" si="3"/>
        <v>0</v>
      </c>
      <c r="M52" s="70">
        <f t="shared" si="3"/>
        <v>0</v>
      </c>
    </row>
    <row r="54" spans="2:13">
      <c r="C54" s="364" t="s">
        <v>256</v>
      </c>
      <c r="D54" s="369"/>
      <c r="E54" s="57">
        <f>SUM(D45:D51)</f>
        <v>0</v>
      </c>
      <c r="H54" s="358" t="s">
        <v>258</v>
      </c>
      <c r="I54" s="358"/>
      <c r="J54" s="358"/>
      <c r="K54" s="106"/>
      <c r="L54" s="106"/>
      <c r="M54" s="58">
        <f>SUM(D52:I52)</f>
        <v>0</v>
      </c>
    </row>
    <row r="55" spans="2:13">
      <c r="C55" s="364" t="s">
        <v>255</v>
      </c>
      <c r="D55" s="365"/>
      <c r="E55" s="57">
        <f>SUM('Surcharge Justification'!B8)</f>
        <v>0</v>
      </c>
      <c r="H55" s="226"/>
      <c r="I55" s="226"/>
      <c r="J55" s="226"/>
      <c r="K55" s="226"/>
      <c r="L55" s="226"/>
      <c r="M55" s="227"/>
    </row>
    <row r="56" spans="2:13">
      <c r="C56" s="222" t="s">
        <v>257</v>
      </c>
      <c r="D56" s="223"/>
      <c r="E56" s="224">
        <f>SUM(E54:E55)</f>
        <v>0</v>
      </c>
      <c r="H56" s="226"/>
      <c r="I56" s="226"/>
      <c r="J56" s="226"/>
      <c r="K56" s="226"/>
      <c r="L56" s="226"/>
      <c r="M56" s="227"/>
    </row>
    <row r="57" spans="2:13">
      <c r="C57" s="357" t="s">
        <v>42</v>
      </c>
      <c r="D57" s="357"/>
      <c r="E57" s="57">
        <f>SUM(E52+F52+I52)</f>
        <v>0</v>
      </c>
    </row>
    <row r="58" spans="2:13">
      <c r="C58" s="357" t="s">
        <v>43</v>
      </c>
      <c r="D58" s="357"/>
      <c r="E58" s="210" t="e">
        <f>(E57/E56)</f>
        <v>#DIV/0!</v>
      </c>
    </row>
    <row r="59" spans="2:13">
      <c r="C59" s="19" t="s">
        <v>44</v>
      </c>
    </row>
    <row r="60" spans="2:13">
      <c r="C60" s="19"/>
    </row>
    <row r="61" spans="2:13" ht="18.75">
      <c r="B61" s="361" t="s">
        <v>259</v>
      </c>
      <c r="C61" s="361"/>
      <c r="D61" s="361"/>
      <c r="E61" s="361"/>
      <c r="F61" s="362">
        <f>SUM(E33+E56)</f>
        <v>0</v>
      </c>
      <c r="G61" s="362"/>
    </row>
    <row r="62" spans="2:13" ht="12" customHeight="1">
      <c r="H62" s="22"/>
      <c r="I62" s="22"/>
    </row>
    <row r="63" spans="2:13" ht="18.75">
      <c r="B63" s="361" t="s">
        <v>219</v>
      </c>
      <c r="C63" s="361"/>
      <c r="D63" s="361"/>
      <c r="E63" s="361"/>
      <c r="F63" s="362">
        <f>SUM(M31+M54)</f>
        <v>0</v>
      </c>
      <c r="G63" s="362"/>
    </row>
    <row r="67" spans="1:1">
      <c r="A67" s="1"/>
    </row>
    <row r="85" spans="1:9">
      <c r="A85" s="366"/>
      <c r="B85" s="367"/>
      <c r="C85" s="77"/>
      <c r="D85" s="77"/>
      <c r="E85" s="367"/>
      <c r="F85" s="367"/>
      <c r="G85" s="367"/>
      <c r="H85" s="367"/>
      <c r="I85" s="367"/>
    </row>
    <row r="86" spans="1:9">
      <c r="A86" s="366"/>
      <c r="B86" s="367"/>
      <c r="C86" s="299"/>
      <c r="D86" s="299"/>
      <c r="E86" s="367"/>
      <c r="F86" s="367"/>
      <c r="G86" s="367"/>
      <c r="H86" s="367"/>
      <c r="I86" s="367"/>
    </row>
    <row r="88" spans="1:9">
      <c r="A88" s="1"/>
    </row>
    <row r="90" spans="1:9">
      <c r="A90" s="1"/>
    </row>
    <row r="92" spans="1:9">
      <c r="A92" s="1"/>
    </row>
    <row r="94" spans="1:9">
      <c r="A94" s="1"/>
    </row>
    <row r="95" spans="1:9">
      <c r="A95" s="1"/>
    </row>
    <row r="96" spans="1:9">
      <c r="A96" s="1"/>
    </row>
    <row r="97" spans="1:9">
      <c r="A97" s="1"/>
    </row>
    <row r="99" spans="1:9">
      <c r="A99" s="78"/>
      <c r="B99" s="79"/>
      <c r="C99" s="79"/>
      <c r="G99" s="78"/>
      <c r="H99" s="78"/>
      <c r="I99" s="78"/>
    </row>
    <row r="100" spans="1:9">
      <c r="A100" s="78"/>
      <c r="B100" s="79"/>
      <c r="C100" s="79"/>
    </row>
    <row r="101" spans="1:9">
      <c r="A101" s="78"/>
      <c r="B101" s="78"/>
      <c r="C101" s="78"/>
    </row>
    <row r="103" spans="1:9">
      <c r="A103" s="1"/>
    </row>
  </sheetData>
  <sheetProtection sheet="1" objects="1" scenarios="1"/>
  <mergeCells count="46">
    <mergeCell ref="K20:K21"/>
    <mergeCell ref="L20:L21"/>
    <mergeCell ref="K43:K44"/>
    <mergeCell ref="L43:L44"/>
    <mergeCell ref="C32:D32"/>
    <mergeCell ref="H31:J31"/>
    <mergeCell ref="J20:J21"/>
    <mergeCell ref="C43:C44"/>
    <mergeCell ref="D43:D44"/>
    <mergeCell ref="G43:G44"/>
    <mergeCell ref="A1:M1"/>
    <mergeCell ref="A2:M2"/>
    <mergeCell ref="C54:D54"/>
    <mergeCell ref="M20:M21"/>
    <mergeCell ref="E21:F21"/>
    <mergeCell ref="C34:D34"/>
    <mergeCell ref="C31:D31"/>
    <mergeCell ref="C35:D35"/>
    <mergeCell ref="C20:C21"/>
    <mergeCell ref="D20:D21"/>
    <mergeCell ref="G20:G21"/>
    <mergeCell ref="H20:H21"/>
    <mergeCell ref="B3:O4"/>
    <mergeCell ref="E44:F44"/>
    <mergeCell ref="B18:M18"/>
    <mergeCell ref="I20:I21"/>
    <mergeCell ref="H85:H86"/>
    <mergeCell ref="I85:I86"/>
    <mergeCell ref="C86:D86"/>
    <mergeCell ref="B63:E63"/>
    <mergeCell ref="F63:G63"/>
    <mergeCell ref="A85:A86"/>
    <mergeCell ref="B85:B86"/>
    <mergeCell ref="E85:E86"/>
    <mergeCell ref="F85:F86"/>
    <mergeCell ref="G85:G86"/>
    <mergeCell ref="C58:D58"/>
    <mergeCell ref="H54:J54"/>
    <mergeCell ref="J43:J44"/>
    <mergeCell ref="M43:M44"/>
    <mergeCell ref="B61:E61"/>
    <mergeCell ref="F61:G61"/>
    <mergeCell ref="H43:H44"/>
    <mergeCell ref="I43:I44"/>
    <mergeCell ref="C55:D55"/>
    <mergeCell ref="C57:D57"/>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66C8-BEC2-4E0A-89CB-ED66FCFDCC91}">
  <dimension ref="A1:T33"/>
  <sheetViews>
    <sheetView showGridLines="0" zoomScale="110" zoomScaleNormal="110" workbookViewId="0">
      <pane ySplit="2" topLeftCell="A3" activePane="bottomLeft" state="frozen"/>
      <selection pane="bottomLeft" activeCell="N30" sqref="N30"/>
    </sheetView>
  </sheetViews>
  <sheetFormatPr defaultRowHeight="15"/>
  <cols>
    <col min="1" max="1" width="6.85546875" customWidth="1"/>
    <col min="2" max="2" width="17.7109375" customWidth="1"/>
    <col min="5" max="5" width="10.7109375" customWidth="1"/>
    <col min="7" max="7" width="10.28515625" customWidth="1"/>
    <col min="8" max="8" width="12.5703125" customWidth="1"/>
    <col min="9" max="9" width="21.85546875" customWidth="1"/>
    <col min="10" max="10" width="2.42578125" customWidth="1"/>
    <col min="11" max="11" width="10.5703125" customWidth="1"/>
    <col min="12" max="12" width="2.5703125" customWidth="1"/>
  </cols>
  <sheetData>
    <row r="1" spans="1:20" ht="28.15" customHeight="1">
      <c r="A1" s="251" t="s">
        <v>46</v>
      </c>
      <c r="B1" s="251"/>
      <c r="C1" s="251"/>
      <c r="D1" s="251"/>
      <c r="E1" s="251"/>
      <c r="F1" s="251"/>
      <c r="G1" s="251"/>
      <c r="H1" s="251"/>
      <c r="I1" s="251"/>
      <c r="J1" s="251"/>
      <c r="K1" s="251"/>
      <c r="L1" s="251"/>
      <c r="M1" s="251"/>
      <c r="N1" s="66"/>
      <c r="O1" s="66"/>
      <c r="P1" s="66"/>
      <c r="Q1" s="66"/>
      <c r="R1" s="66"/>
      <c r="S1" s="66"/>
      <c r="T1" s="66"/>
    </row>
    <row r="2" spans="1:20" ht="21" customHeight="1">
      <c r="A2" s="254"/>
      <c r="B2" s="254"/>
      <c r="C2" s="254"/>
      <c r="D2" s="254"/>
      <c r="E2" s="254"/>
      <c r="F2" s="254"/>
      <c r="G2" s="254"/>
      <c r="H2" s="254"/>
      <c r="I2" s="254"/>
      <c r="J2" s="254"/>
      <c r="K2" s="254"/>
      <c r="L2" s="254"/>
      <c r="M2" s="254"/>
      <c r="N2" s="66"/>
      <c r="O2" s="66"/>
      <c r="P2" s="66"/>
      <c r="Q2" s="66"/>
      <c r="R2" s="66"/>
      <c r="S2" s="66"/>
      <c r="T2" s="66"/>
    </row>
    <row r="4" spans="1:20">
      <c r="B4" s="277" t="s">
        <v>87</v>
      </c>
      <c r="C4" s="277"/>
      <c r="D4" s="277"/>
      <c r="E4" s="277"/>
      <c r="F4" s="277"/>
      <c r="G4" s="277"/>
      <c r="H4" s="277"/>
      <c r="I4" s="277"/>
      <c r="J4" s="277"/>
      <c r="K4" s="277"/>
    </row>
    <row r="5" spans="1:20" ht="17.45" customHeight="1">
      <c r="B5" s="277"/>
      <c r="C5" s="277"/>
      <c r="D5" s="277"/>
      <c r="E5" s="277"/>
      <c r="F5" s="277"/>
      <c r="G5" s="277"/>
      <c r="H5" s="277"/>
      <c r="I5" s="277"/>
      <c r="J5" s="277"/>
      <c r="K5" s="277"/>
    </row>
    <row r="7" spans="1:20" ht="15.75">
      <c r="B7" s="375" t="s">
        <v>45</v>
      </c>
      <c r="C7" s="375"/>
      <c r="D7" s="375"/>
      <c r="E7" s="375"/>
      <c r="F7" s="375"/>
      <c r="G7" s="375"/>
      <c r="H7" s="375"/>
      <c r="I7" s="375"/>
      <c r="J7" s="7"/>
      <c r="K7" s="7"/>
      <c r="L7" s="7"/>
    </row>
    <row r="8" spans="1:20" ht="15.75" thickBot="1">
      <c r="B8" s="26"/>
      <c r="C8" s="26"/>
      <c r="D8" s="26"/>
      <c r="E8" s="26"/>
      <c r="F8" s="26"/>
      <c r="G8" s="26"/>
      <c r="H8" s="26"/>
      <c r="I8" s="26"/>
      <c r="J8" s="26"/>
      <c r="K8" s="23"/>
    </row>
    <row r="9" spans="1:20" ht="15.75" thickBot="1">
      <c r="B9" s="29"/>
      <c r="C9" s="30"/>
      <c r="D9" s="30"/>
      <c r="E9" s="30"/>
      <c r="F9" s="30"/>
      <c r="G9" s="30"/>
      <c r="H9" s="30"/>
      <c r="I9" s="30"/>
      <c r="J9" s="30"/>
      <c r="K9" s="43" t="s">
        <v>28</v>
      </c>
      <c r="L9" s="31"/>
    </row>
    <row r="10" spans="1:20" ht="14.45" customHeight="1">
      <c r="A10" s="13"/>
      <c r="B10" s="376" t="s">
        <v>47</v>
      </c>
      <c r="C10" s="377"/>
      <c r="D10" s="377"/>
      <c r="E10" s="377"/>
      <c r="F10" s="377"/>
      <c r="G10" s="377"/>
      <c r="H10" s="377"/>
      <c r="I10" s="377"/>
      <c r="K10" s="378"/>
      <c r="L10" s="32"/>
    </row>
    <row r="11" spans="1:20" ht="15" customHeight="1" thickBot="1">
      <c r="A11" s="14"/>
      <c r="B11" s="376"/>
      <c r="C11" s="377"/>
      <c r="D11" s="377"/>
      <c r="E11" s="377"/>
      <c r="F11" s="377"/>
      <c r="G11" s="377"/>
      <c r="H11" s="377"/>
      <c r="I11" s="377"/>
      <c r="K11" s="379"/>
      <c r="L11" s="32"/>
    </row>
    <row r="12" spans="1:20" ht="15" customHeight="1" thickBot="1">
      <c r="A12" s="14"/>
      <c r="B12" s="33"/>
      <c r="C12" s="34"/>
      <c r="D12" s="34"/>
      <c r="E12" s="34"/>
      <c r="F12" s="34"/>
      <c r="G12" s="34"/>
      <c r="H12" s="34"/>
      <c r="I12" s="34"/>
      <c r="J12" s="35"/>
      <c r="K12" s="36"/>
      <c r="L12" s="28"/>
    </row>
    <row r="13" spans="1:20" ht="15" customHeight="1" thickBot="1">
      <c r="A13" s="14"/>
      <c r="B13" s="37"/>
      <c r="C13" s="38"/>
      <c r="D13" s="38"/>
      <c r="E13" s="38"/>
      <c r="F13" s="38"/>
      <c r="G13" s="38"/>
      <c r="H13" s="38"/>
      <c r="I13" s="30"/>
      <c r="J13" s="30"/>
      <c r="K13" s="43" t="s">
        <v>28</v>
      </c>
      <c r="L13" s="27"/>
    </row>
    <row r="14" spans="1:20" ht="15" customHeight="1">
      <c r="A14" s="14"/>
      <c r="B14" s="376" t="s">
        <v>77</v>
      </c>
      <c r="C14" s="377"/>
      <c r="D14" s="377"/>
      <c r="E14" s="377"/>
      <c r="F14" s="377"/>
      <c r="G14" s="377"/>
      <c r="H14" s="377"/>
      <c r="I14" s="377"/>
      <c r="K14" s="378"/>
      <c r="L14" s="32"/>
    </row>
    <row r="15" spans="1:20" ht="15" customHeight="1" thickBot="1">
      <c r="A15" s="14"/>
      <c r="B15" s="376"/>
      <c r="C15" s="377"/>
      <c r="D15" s="377"/>
      <c r="E15" s="377"/>
      <c r="F15" s="377"/>
      <c r="G15" s="377"/>
      <c r="H15" s="377"/>
      <c r="I15" s="377"/>
      <c r="K15" s="379"/>
      <c r="L15" s="32"/>
    </row>
    <row r="16" spans="1:20" ht="15" customHeight="1" thickBot="1">
      <c r="A16" s="14"/>
      <c r="B16" s="33"/>
      <c r="C16" s="34"/>
      <c r="D16" s="34"/>
      <c r="E16" s="34"/>
      <c r="F16" s="34"/>
      <c r="G16" s="34"/>
      <c r="H16" s="34"/>
      <c r="I16" s="34"/>
      <c r="J16" s="35"/>
      <c r="K16" s="36"/>
      <c r="L16" s="28"/>
    </row>
    <row r="17" spans="1:12" ht="15" customHeight="1" thickBot="1">
      <c r="A17" s="14"/>
      <c r="B17" s="37"/>
      <c r="C17" s="38"/>
      <c r="D17" s="38"/>
      <c r="E17" s="38"/>
      <c r="F17" s="38"/>
      <c r="G17" s="38"/>
      <c r="H17" s="38"/>
      <c r="I17" s="30"/>
      <c r="J17" s="30"/>
      <c r="K17" s="43" t="s">
        <v>28</v>
      </c>
      <c r="L17" s="27"/>
    </row>
    <row r="18" spans="1:12" ht="15" customHeight="1">
      <c r="A18" s="14"/>
      <c r="B18" s="376" t="s">
        <v>286</v>
      </c>
      <c r="C18" s="377"/>
      <c r="D18" s="377"/>
      <c r="E18" s="377"/>
      <c r="F18" s="377"/>
      <c r="G18" s="377"/>
      <c r="H18" s="377"/>
      <c r="I18" s="377"/>
      <c r="K18" s="378"/>
      <c r="L18" s="32"/>
    </row>
    <row r="19" spans="1:12" ht="30" customHeight="1" thickBot="1">
      <c r="A19" s="14"/>
      <c r="B19" s="376"/>
      <c r="C19" s="377"/>
      <c r="D19" s="377"/>
      <c r="E19" s="377"/>
      <c r="F19" s="377"/>
      <c r="G19" s="377"/>
      <c r="H19" s="377"/>
      <c r="I19" s="377"/>
      <c r="K19" s="379"/>
      <c r="L19" s="32"/>
    </row>
    <row r="20" spans="1:12" ht="15" customHeight="1" thickBot="1">
      <c r="A20" s="14"/>
      <c r="B20" s="33"/>
      <c r="C20" s="34"/>
      <c r="D20" s="34"/>
      <c r="E20" s="34"/>
      <c r="F20" s="34"/>
      <c r="G20" s="34"/>
      <c r="H20" s="34"/>
      <c r="I20" s="34"/>
      <c r="J20" s="35"/>
      <c r="K20" s="36"/>
      <c r="L20" s="28"/>
    </row>
    <row r="21" spans="1:12" ht="15" customHeight="1" thickBot="1">
      <c r="A21" s="14"/>
      <c r="B21" s="41"/>
      <c r="C21" s="42"/>
      <c r="D21" s="42"/>
      <c r="E21" s="42"/>
      <c r="F21" s="42"/>
      <c r="G21" s="42"/>
      <c r="H21" s="42"/>
      <c r="I21" s="42"/>
      <c r="J21" s="30"/>
      <c r="K21" s="43" t="s">
        <v>28</v>
      </c>
      <c r="L21" s="27"/>
    </row>
    <row r="22" spans="1:12" ht="15" customHeight="1">
      <c r="A22" s="14"/>
      <c r="B22" s="376" t="s">
        <v>287</v>
      </c>
      <c r="C22" s="377"/>
      <c r="D22" s="377"/>
      <c r="E22" s="377"/>
      <c r="F22" s="377"/>
      <c r="G22" s="377"/>
      <c r="H22" s="377"/>
      <c r="I22" s="377"/>
      <c r="K22" s="378"/>
      <c r="L22" s="32"/>
    </row>
    <row r="23" spans="1:12" ht="38.25" customHeight="1" thickBot="1">
      <c r="A23" s="14"/>
      <c r="B23" s="376"/>
      <c r="C23" s="377"/>
      <c r="D23" s="377"/>
      <c r="E23" s="377"/>
      <c r="F23" s="377"/>
      <c r="G23" s="377"/>
      <c r="H23" s="377"/>
      <c r="I23" s="377"/>
      <c r="K23" s="379"/>
      <c r="L23" s="32"/>
    </row>
    <row r="24" spans="1:12" ht="15.75" customHeight="1" thickBot="1">
      <c r="A24" s="14"/>
      <c r="B24" s="39"/>
      <c r="C24" s="40"/>
      <c r="D24" s="40"/>
      <c r="E24" s="40"/>
      <c r="F24" s="40"/>
      <c r="G24" s="40"/>
      <c r="H24" s="40"/>
      <c r="I24" s="35"/>
      <c r="J24" s="35"/>
      <c r="K24" s="35"/>
      <c r="L24" s="28"/>
    </row>
    <row r="25" spans="1:12" ht="15" customHeight="1">
      <c r="A25" s="14"/>
      <c r="B25" s="14"/>
      <c r="C25" s="14"/>
      <c r="D25" s="14"/>
      <c r="E25" s="14"/>
      <c r="F25" s="14"/>
      <c r="G25" s="14"/>
      <c r="H25" s="14"/>
    </row>
    <row r="26" spans="1:12" ht="15.75">
      <c r="B26" s="375" t="s">
        <v>69</v>
      </c>
      <c r="C26" s="375"/>
      <c r="D26" s="375"/>
      <c r="E26" s="375"/>
      <c r="F26" s="375"/>
      <c r="G26" s="375"/>
      <c r="H26" s="375"/>
      <c r="I26" s="375"/>
      <c r="J26" s="7"/>
      <c r="K26" s="7"/>
      <c r="L26" s="7"/>
    </row>
    <row r="27" spans="1:12">
      <c r="A27" s="12"/>
    </row>
    <row r="28" spans="1:12" ht="15.6" customHeight="1">
      <c r="B28" s="277" t="s">
        <v>162</v>
      </c>
      <c r="C28" s="277"/>
      <c r="D28" s="277"/>
      <c r="E28" s="277"/>
      <c r="F28" s="277"/>
      <c r="G28" s="277"/>
      <c r="H28" s="277"/>
      <c r="I28" s="277"/>
      <c r="J28" s="277"/>
      <c r="K28" s="277"/>
    </row>
    <row r="29" spans="1:12" ht="15" customHeight="1">
      <c r="B29" s="277"/>
      <c r="C29" s="277"/>
      <c r="D29" s="277"/>
      <c r="E29" s="277"/>
      <c r="F29" s="277"/>
      <c r="G29" s="277"/>
      <c r="H29" s="277"/>
      <c r="I29" s="277"/>
      <c r="J29" s="277"/>
      <c r="K29" s="277"/>
    </row>
    <row r="31" spans="1:12" ht="15.75">
      <c r="B31" s="80" t="s">
        <v>82</v>
      </c>
    </row>
    <row r="32" spans="1:12">
      <c r="B32" s="19"/>
    </row>
    <row r="33" spans="2:2" ht="15.75">
      <c r="B33" s="80" t="s">
        <v>84</v>
      </c>
    </row>
  </sheetData>
  <sheetProtection sheet="1" objects="1" scenarios="1"/>
  <mergeCells count="14">
    <mergeCell ref="B28:K29"/>
    <mergeCell ref="K22:K23"/>
    <mergeCell ref="B26:I26"/>
    <mergeCell ref="B14:I15"/>
    <mergeCell ref="K10:K11"/>
    <mergeCell ref="K14:K15"/>
    <mergeCell ref="B22:I23"/>
    <mergeCell ref="B7:I7"/>
    <mergeCell ref="A1:M1"/>
    <mergeCell ref="A2:M2"/>
    <mergeCell ref="B10:I11"/>
    <mergeCell ref="B18:I19"/>
    <mergeCell ref="K18:K19"/>
    <mergeCell ref="B4:K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27D2-9D57-4BAB-B141-7A98E0191991}">
  <dimension ref="A1:N7"/>
  <sheetViews>
    <sheetView showGridLines="0" zoomScale="110" zoomScaleNormal="110" workbookViewId="0">
      <pane ySplit="1" topLeftCell="A4" activePane="bottomLeft" state="frozen"/>
      <selection pane="bottomLeft" activeCell="C4" sqref="C4"/>
    </sheetView>
  </sheetViews>
  <sheetFormatPr defaultRowHeight="15"/>
  <cols>
    <col min="1" max="1" width="3.140625" customWidth="1"/>
    <col min="2" max="2" width="11.42578125" customWidth="1"/>
    <col min="3" max="3" width="166.85546875" customWidth="1"/>
    <col min="4" max="4" width="37.5703125" customWidth="1"/>
    <col min="5" max="5" width="15.42578125" bestFit="1" customWidth="1"/>
    <col min="6" max="6" width="15.28515625" bestFit="1" customWidth="1"/>
    <col min="7" max="7" width="16.28515625" customWidth="1"/>
    <col min="8" max="8" width="12.140625" customWidth="1"/>
  </cols>
  <sheetData>
    <row r="1" spans="1:14" ht="64.900000000000006" customHeight="1">
      <c r="A1" s="253" t="s">
        <v>167</v>
      </c>
      <c r="B1" s="253"/>
      <c r="C1" s="253"/>
      <c r="D1" s="65"/>
      <c r="E1" s="65"/>
      <c r="F1" s="65"/>
      <c r="G1" s="65"/>
      <c r="H1" s="65"/>
      <c r="I1" s="65"/>
      <c r="J1" s="65"/>
      <c r="K1" s="65"/>
      <c r="L1" s="65"/>
      <c r="M1" s="66"/>
      <c r="N1" s="66"/>
    </row>
    <row r="3" spans="1:14" ht="15.75">
      <c r="B3" s="5" t="s">
        <v>11</v>
      </c>
    </row>
    <row r="4" spans="1:14" ht="47.25">
      <c r="C4" s="15" t="s">
        <v>239</v>
      </c>
      <c r="D4" s="8"/>
    </row>
    <row r="5" spans="1:14">
      <c r="C5" s="8"/>
      <c r="D5" s="8"/>
    </row>
    <row r="6" spans="1:14" ht="15.75">
      <c r="B6" s="5" t="s">
        <v>33</v>
      </c>
      <c r="C6" s="8"/>
      <c r="D6" s="8"/>
    </row>
    <row r="7" spans="1:14" ht="318.75" customHeight="1">
      <c r="C7" s="76" t="s">
        <v>179</v>
      </c>
    </row>
  </sheetData>
  <mergeCells count="1">
    <mergeCell ref="A1:C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84A2-E2F1-417F-BB07-6DEA43DF0017}">
  <dimension ref="A1:P50"/>
  <sheetViews>
    <sheetView showGridLines="0" zoomScale="110" zoomScaleNormal="110" workbookViewId="0">
      <pane ySplit="2" topLeftCell="A38" activePane="bottomLeft" state="frozen"/>
      <selection pane="bottomLeft" activeCell="F48" sqref="F48"/>
    </sheetView>
  </sheetViews>
  <sheetFormatPr defaultRowHeight="15"/>
  <cols>
    <col min="1" max="1" width="5.7109375" customWidth="1"/>
    <col min="2" max="2" width="35.7109375" customWidth="1"/>
    <col min="3" max="3" width="23.5703125" customWidth="1"/>
    <col min="4" max="4" width="22.7109375" customWidth="1"/>
    <col min="5" max="5" width="44.140625" customWidth="1"/>
    <col min="6" max="6" width="18.85546875" customWidth="1"/>
    <col min="7" max="7" width="23.85546875" customWidth="1"/>
  </cols>
  <sheetData>
    <row r="1" spans="1:16" ht="28.9" customHeight="1">
      <c r="A1" s="251" t="s">
        <v>48</v>
      </c>
      <c r="B1" s="251"/>
      <c r="C1" s="251"/>
      <c r="D1" s="251"/>
      <c r="E1" s="251"/>
      <c r="F1" s="251"/>
      <c r="G1" s="251"/>
      <c r="H1" s="251"/>
      <c r="I1" s="65"/>
      <c r="J1" s="65"/>
      <c r="K1" s="65"/>
      <c r="L1" s="66"/>
      <c r="M1" s="66"/>
      <c r="N1" s="66"/>
      <c r="O1" s="66"/>
      <c r="P1" s="66"/>
    </row>
    <row r="2" spans="1:16" ht="25.15" customHeight="1">
      <c r="A2" s="254"/>
      <c r="B2" s="254"/>
      <c r="C2" s="254"/>
      <c r="D2" s="254"/>
      <c r="E2" s="254"/>
      <c r="F2" s="254"/>
      <c r="G2" s="254"/>
      <c r="H2" s="254"/>
      <c r="I2" s="67"/>
      <c r="J2" s="67"/>
      <c r="K2" s="67"/>
      <c r="L2" s="66"/>
      <c r="M2" s="66"/>
      <c r="N2" s="66"/>
      <c r="O2" s="66"/>
      <c r="P2" s="66"/>
    </row>
    <row r="4" spans="1:16" ht="16.899999999999999" customHeight="1">
      <c r="B4" s="50" t="s">
        <v>71</v>
      </c>
      <c r="C4" s="63"/>
      <c r="D4" s="7"/>
      <c r="E4" s="7"/>
    </row>
    <row r="5" spans="1:16" ht="16.149999999999999" customHeight="1" thickBot="1">
      <c r="B5" s="60" t="s">
        <v>66</v>
      </c>
      <c r="C5" s="14"/>
    </row>
    <row r="6" spans="1:16" ht="22.15" customHeight="1" thickBot="1">
      <c r="B6" s="255"/>
      <c r="C6" s="256"/>
    </row>
    <row r="8" spans="1:16" ht="16.899999999999999" customHeight="1">
      <c r="B8" s="268" t="s">
        <v>78</v>
      </c>
      <c r="C8" s="268"/>
      <c r="D8" s="268"/>
      <c r="E8" s="7"/>
    </row>
    <row r="9" spans="1:16" ht="15.95" customHeight="1">
      <c r="B9" s="83" t="s">
        <v>88</v>
      </c>
      <c r="C9" s="82"/>
      <c r="D9" s="82"/>
    </row>
    <row r="10" spans="1:16" ht="15.4" customHeight="1" thickBot="1">
      <c r="B10" s="101" t="s">
        <v>166</v>
      </c>
      <c r="C10" s="81"/>
      <c r="D10" s="81"/>
    </row>
    <row r="11" spans="1:16" ht="15.6" customHeight="1">
      <c r="B11" s="257"/>
      <c r="C11" s="258"/>
      <c r="D11" s="259"/>
    </row>
    <row r="12" spans="1:16">
      <c r="B12" s="260"/>
      <c r="C12" s="261"/>
      <c r="D12" s="262"/>
    </row>
    <row r="13" spans="1:16" ht="47.25" customHeight="1">
      <c r="B13" s="260"/>
      <c r="C13" s="261"/>
      <c r="D13" s="262"/>
      <c r="E13" s="8"/>
      <c r="F13" s="8"/>
      <c r="G13" s="8"/>
      <c r="H13" s="8"/>
    </row>
    <row r="14" spans="1:16">
      <c r="B14" s="260"/>
      <c r="C14" s="261"/>
      <c r="D14" s="262"/>
      <c r="F14" s="8"/>
      <c r="G14" s="8"/>
      <c r="H14" s="8"/>
    </row>
    <row r="15" spans="1:16">
      <c r="B15" s="260"/>
      <c r="C15" s="261"/>
      <c r="D15" s="262"/>
      <c r="F15" s="8"/>
      <c r="G15" s="8"/>
      <c r="H15" s="8"/>
    </row>
    <row r="16" spans="1:16" ht="15.75" thickBot="1">
      <c r="B16" s="263"/>
      <c r="C16" s="264"/>
      <c r="D16" s="265"/>
      <c r="F16" s="8"/>
      <c r="G16" s="8"/>
      <c r="H16" s="8"/>
    </row>
    <row r="17" spans="2:8">
      <c r="D17" s="46"/>
      <c r="E17" s="46"/>
      <c r="F17" s="8"/>
      <c r="G17" s="8"/>
      <c r="H17" s="8"/>
    </row>
    <row r="18" spans="2:8">
      <c r="D18" s="8"/>
      <c r="E18" s="8"/>
      <c r="F18" s="8"/>
      <c r="G18" s="8"/>
      <c r="H18" s="8"/>
    </row>
    <row r="19" spans="2:8" ht="15.75">
      <c r="B19" s="45" t="s">
        <v>60</v>
      </c>
      <c r="C19" s="7"/>
      <c r="D19" s="48"/>
      <c r="E19" s="48"/>
      <c r="F19" s="48"/>
      <c r="G19" s="48"/>
      <c r="H19" s="8"/>
    </row>
    <row r="20" spans="2:8" ht="59.25" customHeight="1">
      <c r="B20" s="266" t="s">
        <v>169</v>
      </c>
      <c r="C20" s="267"/>
      <c r="D20" s="267"/>
      <c r="E20" s="267"/>
      <c r="F20" s="267"/>
      <c r="G20" s="267"/>
      <c r="H20" s="8"/>
    </row>
    <row r="22" spans="2:8">
      <c r="B22" s="3"/>
      <c r="C22" s="17" t="s">
        <v>12</v>
      </c>
      <c r="D22" s="17" t="s">
        <v>13</v>
      </c>
      <c r="E22" s="17" t="s">
        <v>14</v>
      </c>
      <c r="F22" s="17" t="s">
        <v>15</v>
      </c>
      <c r="G22" s="17" t="s">
        <v>16</v>
      </c>
    </row>
    <row r="23" spans="2:8" ht="29.45" customHeight="1">
      <c r="B23" s="20" t="s">
        <v>49</v>
      </c>
      <c r="C23" s="238"/>
      <c r="D23" s="239"/>
      <c r="E23" s="239"/>
      <c r="F23" s="239"/>
      <c r="G23" s="239"/>
    </row>
    <row r="24" spans="2:8" ht="28.15" customHeight="1">
      <c r="B24" s="20" t="s">
        <v>50</v>
      </c>
      <c r="C24" s="238"/>
      <c r="D24" s="239"/>
      <c r="E24" s="239"/>
      <c r="F24" s="239"/>
      <c r="G24" s="239"/>
    </row>
    <row r="25" spans="2:8" ht="28.15" customHeight="1">
      <c r="B25" s="20" t="s">
        <v>51</v>
      </c>
      <c r="C25" s="238"/>
      <c r="D25" s="239"/>
      <c r="E25" s="239"/>
      <c r="F25" s="239"/>
      <c r="G25" s="239"/>
    </row>
    <row r="26" spans="2:8" ht="27.6" customHeight="1">
      <c r="B26" s="20" t="s">
        <v>29</v>
      </c>
      <c r="C26" s="238"/>
      <c r="D26" s="239"/>
      <c r="E26" s="239"/>
      <c r="F26" s="239"/>
      <c r="G26" s="239"/>
    </row>
    <row r="27" spans="2:8" ht="28.15" customHeight="1">
      <c r="B27" s="20" t="s">
        <v>30</v>
      </c>
      <c r="C27" s="238"/>
      <c r="D27" s="239"/>
      <c r="E27" s="239"/>
      <c r="F27" s="239"/>
      <c r="G27" s="239"/>
    </row>
    <row r="28" spans="2:8" ht="28.9" customHeight="1">
      <c r="B28" s="20" t="s">
        <v>31</v>
      </c>
      <c r="C28" s="238"/>
      <c r="D28" s="239"/>
      <c r="E28" s="239"/>
      <c r="F28" s="239"/>
      <c r="G28" s="239"/>
    </row>
    <row r="29" spans="2:8" ht="28.9" customHeight="1">
      <c r="B29" s="20" t="s">
        <v>22</v>
      </c>
      <c r="C29" s="238"/>
      <c r="D29" s="239"/>
      <c r="E29" s="239"/>
      <c r="F29" s="239"/>
      <c r="G29" s="239"/>
    </row>
    <row r="30" spans="2:8" ht="28.9" customHeight="1">
      <c r="B30" s="20" t="s">
        <v>180</v>
      </c>
      <c r="C30" s="238"/>
      <c r="D30" s="239"/>
      <c r="E30" s="239"/>
      <c r="F30" s="239"/>
      <c r="G30" s="239"/>
    </row>
    <row r="31" spans="2:8" ht="29.45" customHeight="1">
      <c r="B31" s="20" t="s">
        <v>23</v>
      </c>
      <c r="C31" s="238"/>
      <c r="D31" s="239"/>
      <c r="E31" s="239"/>
      <c r="F31" s="239"/>
      <c r="G31" s="239"/>
    </row>
    <row r="32" spans="2:8" ht="28.15" customHeight="1">
      <c r="B32" s="20" t="s">
        <v>23</v>
      </c>
      <c r="C32" s="238"/>
      <c r="D32" s="239"/>
      <c r="E32" s="239"/>
      <c r="F32" s="239"/>
      <c r="G32" s="239"/>
    </row>
    <row r="33" spans="2:7" ht="28.15" customHeight="1">
      <c r="B33" s="20" t="s">
        <v>23</v>
      </c>
      <c r="C33" s="238"/>
      <c r="D33" s="239"/>
      <c r="E33" s="239"/>
      <c r="F33" s="239"/>
      <c r="G33" s="239"/>
    </row>
    <row r="34" spans="2:7" ht="28.15" customHeight="1">
      <c r="B34" s="20" t="s">
        <v>24</v>
      </c>
      <c r="C34" s="238"/>
      <c r="D34" s="239"/>
      <c r="E34" s="239"/>
      <c r="F34" s="239"/>
      <c r="G34" s="239"/>
    </row>
    <row r="35" spans="2:7" ht="28.9" customHeight="1">
      <c r="B35" s="20" t="s">
        <v>25</v>
      </c>
      <c r="C35" s="238"/>
      <c r="D35" s="239"/>
      <c r="E35" s="239"/>
      <c r="F35" s="239"/>
      <c r="G35" s="239"/>
    </row>
    <row r="36" spans="2:7" ht="28.9" customHeight="1">
      <c r="B36" s="20" t="s">
        <v>32</v>
      </c>
      <c r="C36" s="238"/>
      <c r="D36" s="239"/>
      <c r="E36" s="239"/>
      <c r="F36" s="239"/>
      <c r="G36" s="239"/>
    </row>
    <row r="37" spans="2:7">
      <c r="B37" s="47" t="s">
        <v>26</v>
      </c>
    </row>
    <row r="38" spans="2:7">
      <c r="B38" s="100" t="s">
        <v>165</v>
      </c>
    </row>
    <row r="41" spans="2:7" ht="15.75">
      <c r="B41" s="45" t="s">
        <v>85</v>
      </c>
      <c r="C41" s="7"/>
      <c r="D41" s="7"/>
      <c r="E41" s="7"/>
    </row>
    <row r="43" spans="2:7">
      <c r="B43" s="17" t="s">
        <v>12</v>
      </c>
      <c r="C43" s="17" t="s">
        <v>13</v>
      </c>
      <c r="D43" s="17" t="s">
        <v>15</v>
      </c>
      <c r="E43" s="17" t="s">
        <v>16</v>
      </c>
    </row>
    <row r="44" spans="2:7" ht="28.9" customHeight="1">
      <c r="B44" s="239"/>
      <c r="C44" s="239"/>
      <c r="D44" s="239"/>
      <c r="E44" s="239"/>
    </row>
    <row r="45" spans="2:7" ht="27.6" customHeight="1">
      <c r="B45" s="239"/>
      <c r="C45" s="239"/>
      <c r="D45" s="239"/>
      <c r="E45" s="239"/>
    </row>
    <row r="46" spans="2:7" ht="28.9" customHeight="1">
      <c r="B46" s="239"/>
      <c r="C46" s="239"/>
      <c r="D46" s="239"/>
      <c r="E46" s="239"/>
    </row>
    <row r="47" spans="2:7" ht="29.45" customHeight="1">
      <c r="B47" s="239"/>
      <c r="C47" s="239"/>
      <c r="D47" s="239"/>
      <c r="E47" s="239"/>
    </row>
    <row r="48" spans="2:7" ht="27.6" customHeight="1">
      <c r="B48" s="239"/>
      <c r="C48" s="239"/>
      <c r="D48" s="239"/>
      <c r="E48" s="239"/>
    </row>
    <row r="49" spans="2:5" ht="28.15" customHeight="1">
      <c r="B49" s="239"/>
      <c r="C49" s="239"/>
      <c r="D49" s="239"/>
      <c r="E49" s="239"/>
    </row>
    <row r="50" spans="2:5" ht="114" customHeight="1">
      <c r="B50" s="247" t="s">
        <v>86</v>
      </c>
      <c r="C50" s="247"/>
      <c r="D50" s="247"/>
      <c r="E50" s="247"/>
    </row>
  </sheetData>
  <sheetProtection sheet="1" objects="1" scenarios="1"/>
  <mergeCells count="7">
    <mergeCell ref="B50:E50"/>
    <mergeCell ref="A1:H1"/>
    <mergeCell ref="A2:H2"/>
    <mergeCell ref="B6:C6"/>
    <mergeCell ref="B11:D16"/>
    <mergeCell ref="B20:G20"/>
    <mergeCell ref="B8:D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233C-FA3F-4263-A629-439A1D219BF7}">
  <dimension ref="A1:R32"/>
  <sheetViews>
    <sheetView showGridLines="0" zoomScale="110" zoomScaleNormal="110" workbookViewId="0">
      <pane ySplit="2" topLeftCell="A3" activePane="bottomLeft" state="frozen"/>
      <selection pane="bottomLeft" activeCell="N15" sqref="N15"/>
    </sheetView>
  </sheetViews>
  <sheetFormatPr defaultColWidth="9.140625" defaultRowHeight="15.75"/>
  <cols>
    <col min="1" max="1" width="6.7109375" style="6" customWidth="1"/>
    <col min="2" max="2" width="16.7109375" style="6" customWidth="1"/>
    <col min="3" max="3" width="9.7109375" style="6" customWidth="1"/>
    <col min="4" max="4" width="10.28515625" style="6" customWidth="1"/>
    <col min="5" max="5" width="10.5703125" style="6" customWidth="1"/>
    <col min="6" max="6" width="11.28515625" style="6" customWidth="1"/>
    <col min="7" max="8" width="12.85546875" style="6" customWidth="1"/>
    <col min="9" max="12" width="9.140625" style="6"/>
    <col min="13" max="13" width="11.42578125" style="6" customWidth="1"/>
    <col min="14" max="14" width="19" style="6" customWidth="1"/>
    <col min="15" max="15" width="20" style="6" customWidth="1"/>
    <col min="16" max="16" width="16.5703125" style="6" customWidth="1"/>
    <col min="17" max="16384" width="9.140625" style="6"/>
  </cols>
  <sheetData>
    <row r="1" spans="1:18" ht="26.45" customHeight="1">
      <c r="A1" s="253" t="s">
        <v>52</v>
      </c>
      <c r="B1" s="253"/>
      <c r="C1" s="253"/>
      <c r="D1" s="253"/>
      <c r="E1" s="253"/>
      <c r="F1" s="253"/>
      <c r="G1" s="253"/>
      <c r="H1" s="253"/>
      <c r="I1" s="253"/>
      <c r="J1" s="253"/>
      <c r="K1" s="253"/>
      <c r="L1" s="253"/>
      <c r="M1" s="73"/>
      <c r="N1" s="73"/>
      <c r="O1" s="73"/>
      <c r="P1" s="73"/>
      <c r="Q1" s="73"/>
      <c r="R1" s="73"/>
    </row>
    <row r="2" spans="1:18" ht="19.149999999999999" customHeight="1">
      <c r="A2" s="271"/>
      <c r="B2" s="271"/>
      <c r="C2" s="271"/>
      <c r="D2" s="271"/>
      <c r="E2" s="271"/>
      <c r="F2" s="271"/>
      <c r="G2" s="271"/>
      <c r="H2" s="271"/>
      <c r="I2" s="271"/>
      <c r="J2" s="271"/>
      <c r="K2" s="271"/>
      <c r="L2" s="271"/>
      <c r="M2" s="73"/>
      <c r="N2" s="73"/>
      <c r="O2" s="73"/>
      <c r="P2" s="73"/>
      <c r="Q2" s="73"/>
      <c r="R2" s="73"/>
    </row>
    <row r="4" spans="1:18">
      <c r="B4" s="45" t="s">
        <v>53</v>
      </c>
      <c r="C4" s="62"/>
      <c r="D4" s="62"/>
      <c r="E4" s="62"/>
      <c r="F4" s="62"/>
      <c r="G4" s="62"/>
      <c r="H4" s="62"/>
    </row>
    <row r="5" spans="1:18">
      <c r="N5"/>
      <c r="O5"/>
      <c r="P5"/>
    </row>
    <row r="6" spans="1:18">
      <c r="B6" s="274"/>
      <c r="C6" s="274"/>
      <c r="D6" s="274"/>
      <c r="F6" s="270"/>
      <c r="G6" s="270"/>
      <c r="H6" s="270"/>
      <c r="N6"/>
      <c r="O6"/>
      <c r="P6"/>
    </row>
    <row r="7" spans="1:18">
      <c r="B7" s="270"/>
      <c r="C7" s="270"/>
      <c r="D7" s="270"/>
      <c r="F7" s="272"/>
      <c r="G7" s="272"/>
      <c r="H7" s="272"/>
      <c r="N7"/>
      <c r="O7"/>
      <c r="P7"/>
    </row>
    <row r="8" spans="1:18" ht="16.5" thickBot="1">
      <c r="B8" s="270"/>
      <c r="C8" s="270"/>
      <c r="D8" s="270"/>
      <c r="G8" s="273"/>
      <c r="H8" s="273"/>
    </row>
    <row r="9" spans="1:18">
      <c r="B9" s="270"/>
      <c r="C9" s="270"/>
      <c r="D9" s="270"/>
    </row>
    <row r="10" spans="1:18">
      <c r="B10" s="270"/>
      <c r="C10" s="270"/>
      <c r="D10" s="270"/>
    </row>
    <row r="13" spans="1:18" ht="16.149999999999999" customHeight="1">
      <c r="B13" s="50" t="s">
        <v>54</v>
      </c>
      <c r="C13" s="44"/>
      <c r="D13" s="50"/>
      <c r="E13" s="44"/>
      <c r="F13" s="44"/>
      <c r="G13" s="44"/>
      <c r="H13" s="62"/>
      <c r="M13" s="15"/>
      <c r="N13" s="15"/>
      <c r="O13" s="15"/>
      <c r="P13" s="15"/>
    </row>
    <row r="14" spans="1:18" ht="14.45" customHeight="1" thickBot="1">
      <c r="B14" s="49"/>
      <c r="C14" s="49"/>
      <c r="D14" s="49"/>
      <c r="E14" s="49"/>
      <c r="F14" s="49"/>
      <c r="G14" s="49"/>
      <c r="M14" s="15"/>
      <c r="N14" s="15"/>
      <c r="O14" s="15"/>
      <c r="P14" s="15"/>
    </row>
    <row r="15" spans="1:18">
      <c r="B15" s="269"/>
      <c r="C15" s="258"/>
      <c r="D15" s="258"/>
      <c r="E15" s="258"/>
      <c r="F15" s="258"/>
      <c r="G15" s="258"/>
      <c r="H15" s="258"/>
      <c r="I15" s="258"/>
      <c r="J15" s="258"/>
      <c r="K15" s="259"/>
      <c r="M15" s="15"/>
      <c r="N15" s="15"/>
      <c r="O15" s="15"/>
      <c r="P15" s="15"/>
    </row>
    <row r="16" spans="1:18">
      <c r="B16" s="260"/>
      <c r="C16" s="261"/>
      <c r="D16" s="261"/>
      <c r="E16" s="261"/>
      <c r="F16" s="261"/>
      <c r="G16" s="261"/>
      <c r="H16" s="261"/>
      <c r="I16" s="261"/>
      <c r="J16" s="261"/>
      <c r="K16" s="262"/>
      <c r="M16" s="15"/>
      <c r="N16" s="15"/>
      <c r="O16" s="15"/>
      <c r="P16" s="15"/>
    </row>
    <row r="17" spans="2:16" ht="15" customHeight="1">
      <c r="B17" s="260"/>
      <c r="C17" s="261"/>
      <c r="D17" s="261"/>
      <c r="E17" s="261"/>
      <c r="F17" s="261"/>
      <c r="G17" s="261"/>
      <c r="H17" s="261"/>
      <c r="I17" s="261"/>
      <c r="J17" s="261"/>
      <c r="K17" s="262"/>
      <c r="M17" s="15"/>
      <c r="N17" s="15"/>
      <c r="O17" s="15"/>
      <c r="P17" s="15"/>
    </row>
    <row r="18" spans="2:16">
      <c r="B18" s="260"/>
      <c r="C18" s="261"/>
      <c r="D18" s="261"/>
      <c r="E18" s="261"/>
      <c r="F18" s="261"/>
      <c r="G18" s="261"/>
      <c r="H18" s="261"/>
      <c r="I18" s="261"/>
      <c r="J18" s="261"/>
      <c r="K18" s="262"/>
      <c r="M18" s="15"/>
      <c r="N18" s="15"/>
      <c r="O18" s="15"/>
      <c r="P18" s="15"/>
    </row>
    <row r="19" spans="2:16">
      <c r="B19" s="260"/>
      <c r="C19" s="261"/>
      <c r="D19" s="261"/>
      <c r="E19" s="261"/>
      <c r="F19" s="261"/>
      <c r="G19" s="261"/>
      <c r="H19" s="261"/>
      <c r="I19" s="261"/>
      <c r="J19" s="261"/>
      <c r="K19" s="262"/>
      <c r="M19" s="15"/>
      <c r="N19" s="15"/>
      <c r="O19" s="15"/>
      <c r="P19" s="15"/>
    </row>
    <row r="20" spans="2:16">
      <c r="B20" s="260"/>
      <c r="C20" s="261"/>
      <c r="D20" s="261"/>
      <c r="E20" s="261"/>
      <c r="F20" s="261"/>
      <c r="G20" s="261"/>
      <c r="H20" s="261"/>
      <c r="I20" s="261"/>
      <c r="J20" s="261"/>
      <c r="K20" s="262"/>
      <c r="M20" s="15"/>
      <c r="N20" s="15"/>
      <c r="O20" s="15"/>
      <c r="P20" s="15"/>
    </row>
    <row r="21" spans="2:16">
      <c r="B21" s="260"/>
      <c r="C21" s="261"/>
      <c r="D21" s="261"/>
      <c r="E21" s="261"/>
      <c r="F21" s="261"/>
      <c r="G21" s="261"/>
      <c r="H21" s="261"/>
      <c r="I21" s="261"/>
      <c r="J21" s="261"/>
      <c r="K21" s="262"/>
    </row>
    <row r="22" spans="2:16">
      <c r="B22" s="260"/>
      <c r="C22" s="261"/>
      <c r="D22" s="261"/>
      <c r="E22" s="261"/>
      <c r="F22" s="261"/>
      <c r="G22" s="261"/>
      <c r="H22" s="261"/>
      <c r="I22" s="261"/>
      <c r="J22" s="261"/>
      <c r="K22" s="262"/>
    </row>
    <row r="23" spans="2:16">
      <c r="B23" s="260"/>
      <c r="C23" s="261"/>
      <c r="D23" s="261"/>
      <c r="E23" s="261"/>
      <c r="F23" s="261"/>
      <c r="G23" s="261"/>
      <c r="H23" s="261"/>
      <c r="I23" s="261"/>
      <c r="J23" s="261"/>
      <c r="K23" s="262"/>
    </row>
    <row r="24" spans="2:16">
      <c r="B24" s="260"/>
      <c r="C24" s="261"/>
      <c r="D24" s="261"/>
      <c r="E24" s="261"/>
      <c r="F24" s="261"/>
      <c r="G24" s="261"/>
      <c r="H24" s="261"/>
      <c r="I24" s="261"/>
      <c r="J24" s="261"/>
      <c r="K24" s="262"/>
    </row>
    <row r="25" spans="2:16">
      <c r="B25" s="260"/>
      <c r="C25" s="261"/>
      <c r="D25" s="261"/>
      <c r="E25" s="261"/>
      <c r="F25" s="261"/>
      <c r="G25" s="261"/>
      <c r="H25" s="261"/>
      <c r="I25" s="261"/>
      <c r="J25" s="261"/>
      <c r="K25" s="262"/>
    </row>
    <row r="26" spans="2:16">
      <c r="B26" s="260"/>
      <c r="C26" s="261"/>
      <c r="D26" s="261"/>
      <c r="E26" s="261"/>
      <c r="F26" s="261"/>
      <c r="G26" s="261"/>
      <c r="H26" s="261"/>
      <c r="I26" s="261"/>
      <c r="J26" s="261"/>
      <c r="K26" s="262"/>
    </row>
    <row r="27" spans="2:16">
      <c r="B27" s="260"/>
      <c r="C27" s="261"/>
      <c r="D27" s="261"/>
      <c r="E27" s="261"/>
      <c r="F27" s="261"/>
      <c r="G27" s="261"/>
      <c r="H27" s="261"/>
      <c r="I27" s="261"/>
      <c r="J27" s="261"/>
      <c r="K27" s="262"/>
    </row>
    <row r="28" spans="2:16">
      <c r="B28" s="260"/>
      <c r="C28" s="261"/>
      <c r="D28" s="261"/>
      <c r="E28" s="261"/>
      <c r="F28" s="261"/>
      <c r="G28" s="261"/>
      <c r="H28" s="261"/>
      <c r="I28" s="261"/>
      <c r="J28" s="261"/>
      <c r="K28" s="262"/>
    </row>
    <row r="29" spans="2:16">
      <c r="B29" s="260"/>
      <c r="C29" s="261"/>
      <c r="D29" s="261"/>
      <c r="E29" s="261"/>
      <c r="F29" s="261"/>
      <c r="G29" s="261"/>
      <c r="H29" s="261"/>
      <c r="I29" s="261"/>
      <c r="J29" s="261"/>
      <c r="K29" s="262"/>
    </row>
    <row r="30" spans="2:16">
      <c r="B30" s="260"/>
      <c r="C30" s="261"/>
      <c r="D30" s="261"/>
      <c r="E30" s="261"/>
      <c r="F30" s="261"/>
      <c r="G30" s="261"/>
      <c r="H30" s="261"/>
      <c r="I30" s="261"/>
      <c r="J30" s="261"/>
      <c r="K30" s="262"/>
    </row>
    <row r="31" spans="2:16">
      <c r="B31" s="260"/>
      <c r="C31" s="261"/>
      <c r="D31" s="261"/>
      <c r="E31" s="261"/>
      <c r="F31" s="261"/>
      <c r="G31" s="261"/>
      <c r="H31" s="261"/>
      <c r="I31" s="261"/>
      <c r="J31" s="261"/>
      <c r="K31" s="262"/>
    </row>
    <row r="32" spans="2:16" ht="16.5" thickBot="1">
      <c r="B32" s="263"/>
      <c r="C32" s="264"/>
      <c r="D32" s="264"/>
      <c r="E32" s="264"/>
      <c r="F32" s="264"/>
      <c r="G32" s="264"/>
      <c r="H32" s="264"/>
      <c r="I32" s="264"/>
      <c r="J32" s="264"/>
      <c r="K32" s="265"/>
    </row>
  </sheetData>
  <sheetProtection sheet="1" objects="1" scenarios="1"/>
  <mergeCells count="11">
    <mergeCell ref="B15:K32"/>
    <mergeCell ref="B9:D9"/>
    <mergeCell ref="B10:D10"/>
    <mergeCell ref="A1:L1"/>
    <mergeCell ref="A2:L2"/>
    <mergeCell ref="F6:H6"/>
    <mergeCell ref="F7:H7"/>
    <mergeCell ref="G8:H8"/>
    <mergeCell ref="B6:D6"/>
    <mergeCell ref="B7:D7"/>
    <mergeCell ref="B8:D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47625</xdr:colOff>
                    <xdr:row>4</xdr:row>
                    <xdr:rowOff>171450</xdr:rowOff>
                  </from>
                  <to>
                    <xdr:col>1</xdr:col>
                    <xdr:colOff>1019175</xdr:colOff>
                    <xdr:row>5</xdr:row>
                    <xdr:rowOff>190500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47625</xdr:colOff>
                    <xdr:row>5</xdr:row>
                    <xdr:rowOff>171450</xdr:rowOff>
                  </from>
                  <to>
                    <xdr:col>1</xdr:col>
                    <xdr:colOff>1019175</xdr:colOff>
                    <xdr:row>7</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47625</xdr:colOff>
                    <xdr:row>6</xdr:row>
                    <xdr:rowOff>171450</xdr:rowOff>
                  </from>
                  <to>
                    <xdr:col>1</xdr:col>
                    <xdr:colOff>1019175</xdr:colOff>
                    <xdr:row>7</xdr:row>
                    <xdr:rowOff>200025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47625</xdr:colOff>
                    <xdr:row>8</xdr:row>
                    <xdr:rowOff>0</xdr:rowOff>
                  </from>
                  <to>
                    <xdr:col>3</xdr:col>
                    <xdr:colOff>19050</xdr:colOff>
                    <xdr:row>9</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47625</xdr:colOff>
                    <xdr:row>8</xdr:row>
                    <xdr:rowOff>171450</xdr:rowOff>
                  </from>
                  <to>
                    <xdr:col>2</xdr:col>
                    <xdr:colOff>57150</xdr:colOff>
                    <xdr:row>10</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47625</xdr:colOff>
                    <xdr:row>4</xdr:row>
                    <xdr:rowOff>171450</xdr:rowOff>
                  </from>
                  <to>
                    <xdr:col>6</xdr:col>
                    <xdr:colOff>742950</xdr:colOff>
                    <xdr:row>6</xdr:row>
                    <xdr:rowOff>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5</xdr:col>
                    <xdr:colOff>47625</xdr:colOff>
                    <xdr:row>6</xdr:row>
                    <xdr:rowOff>0</xdr:rowOff>
                  </from>
                  <to>
                    <xdr:col>7</xdr:col>
                    <xdr:colOff>657225</xdr:colOff>
                    <xdr:row>7</xdr:row>
                    <xdr:rowOff>47625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5</xdr:col>
                    <xdr:colOff>47625</xdr:colOff>
                    <xdr:row>7</xdr:row>
                    <xdr:rowOff>0</xdr:rowOff>
                  </from>
                  <to>
                    <xdr:col>6</xdr:col>
                    <xdr:colOff>247650</xdr:colOff>
                    <xdr:row>8</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0E50-2A15-4D60-A43A-FBB66BB2FF1D}">
  <dimension ref="A1:Y26"/>
  <sheetViews>
    <sheetView showGridLines="0" zoomScale="110" zoomScaleNormal="110" workbookViewId="0">
      <pane ySplit="2" topLeftCell="A3" activePane="bottomLeft" state="frozen"/>
      <selection pane="bottomLeft" activeCell="P18" sqref="P18"/>
    </sheetView>
  </sheetViews>
  <sheetFormatPr defaultRowHeight="15"/>
  <cols>
    <col min="1" max="1" width="6.85546875" customWidth="1"/>
    <col min="2" max="2" width="17" customWidth="1"/>
    <col min="3" max="3" width="9.42578125" customWidth="1"/>
    <col min="13" max="13" width="12.7109375" customWidth="1"/>
  </cols>
  <sheetData>
    <row r="1" spans="1:25" s="14" customFormat="1" ht="27" customHeight="1">
      <c r="A1" s="251" t="s">
        <v>55</v>
      </c>
      <c r="B1" s="251"/>
      <c r="C1" s="251"/>
      <c r="D1" s="251"/>
      <c r="E1" s="251"/>
      <c r="F1" s="251"/>
      <c r="G1" s="251"/>
      <c r="H1" s="251"/>
      <c r="I1" s="251"/>
      <c r="J1" s="251"/>
      <c r="K1" s="251"/>
      <c r="L1" s="251"/>
      <c r="M1" s="251"/>
      <c r="N1" s="251"/>
      <c r="O1" s="72"/>
      <c r="P1" s="72"/>
      <c r="Q1" s="72"/>
      <c r="R1" s="72"/>
      <c r="S1" s="72"/>
      <c r="T1" s="72"/>
      <c r="U1" s="72"/>
      <c r="V1" s="72"/>
      <c r="W1" s="72"/>
      <c r="X1" s="72"/>
      <c r="Y1" s="72"/>
    </row>
    <row r="2" spans="1:25" s="14" customFormat="1" ht="22.9" customHeight="1">
      <c r="A2" s="254"/>
      <c r="B2" s="254"/>
      <c r="C2" s="254"/>
      <c r="D2" s="254"/>
      <c r="E2" s="254"/>
      <c r="F2" s="254"/>
      <c r="G2" s="254"/>
      <c r="H2" s="254"/>
      <c r="I2" s="254"/>
      <c r="J2" s="254"/>
      <c r="K2" s="254"/>
      <c r="L2" s="254"/>
      <c r="M2" s="254"/>
      <c r="N2" s="254"/>
      <c r="O2" s="72"/>
      <c r="P2" s="72"/>
      <c r="Q2" s="72"/>
      <c r="R2" s="72"/>
      <c r="S2" s="72"/>
      <c r="T2" s="72"/>
      <c r="U2" s="72"/>
      <c r="V2" s="72"/>
      <c r="W2" s="72"/>
      <c r="X2" s="72"/>
      <c r="Y2" s="72"/>
    </row>
    <row r="3" spans="1:25" ht="15.6" customHeight="1"/>
    <row r="4" spans="1:25" ht="12.75" customHeight="1">
      <c r="B4" s="277" t="s">
        <v>181</v>
      </c>
      <c r="C4" s="277"/>
      <c r="D4" s="277"/>
      <c r="E4" s="277"/>
      <c r="F4" s="277"/>
      <c r="G4" s="277"/>
      <c r="H4" s="277"/>
      <c r="I4" s="277"/>
      <c r="J4" s="277"/>
      <c r="K4" s="277"/>
      <c r="L4" s="277"/>
      <c r="M4" s="277"/>
    </row>
    <row r="5" spans="1:25" ht="24" customHeight="1">
      <c r="B5" s="277"/>
      <c r="C5" s="277"/>
      <c r="D5" s="277"/>
      <c r="E5" s="277"/>
      <c r="F5" s="277"/>
      <c r="G5" s="277"/>
      <c r="H5" s="277"/>
      <c r="I5" s="277"/>
      <c r="J5" s="277"/>
      <c r="K5" s="277"/>
      <c r="L5" s="277"/>
      <c r="M5" s="277"/>
    </row>
    <row r="6" spans="1:25" ht="13.15" customHeight="1"/>
    <row r="7" spans="1:25" ht="15.6" customHeight="1">
      <c r="B7" s="276" t="s">
        <v>61</v>
      </c>
      <c r="C7" s="276"/>
      <c r="D7" s="276"/>
      <c r="E7" s="276"/>
      <c r="F7" s="276"/>
      <c r="G7" s="276"/>
      <c r="H7" s="276"/>
      <c r="I7" s="276"/>
      <c r="J7" s="276"/>
      <c r="K7" s="276"/>
      <c r="L7" s="276"/>
      <c r="M7" s="276"/>
    </row>
    <row r="8" spans="1:25" ht="14.45" customHeight="1" thickBot="1">
      <c r="B8" s="275"/>
      <c r="C8" s="275"/>
      <c r="D8" s="275"/>
      <c r="E8" s="275"/>
      <c r="F8" s="275"/>
      <c r="G8" s="275"/>
      <c r="H8" s="275"/>
      <c r="I8" s="275"/>
      <c r="J8" s="275"/>
      <c r="K8" s="275"/>
      <c r="L8" s="275"/>
      <c r="M8" s="275"/>
    </row>
    <row r="9" spans="1:25">
      <c r="B9" s="257"/>
      <c r="C9" s="258"/>
      <c r="D9" s="258"/>
      <c r="E9" s="258"/>
      <c r="F9" s="258"/>
      <c r="G9" s="258"/>
      <c r="H9" s="258"/>
      <c r="I9" s="258"/>
      <c r="J9" s="258"/>
      <c r="K9" s="258"/>
      <c r="L9" s="258"/>
      <c r="M9" s="259"/>
    </row>
    <row r="10" spans="1:25">
      <c r="B10" s="260"/>
      <c r="C10" s="261"/>
      <c r="D10" s="261"/>
      <c r="E10" s="261"/>
      <c r="F10" s="261"/>
      <c r="G10" s="261"/>
      <c r="H10" s="261"/>
      <c r="I10" s="261"/>
      <c r="J10" s="261"/>
      <c r="K10" s="261"/>
      <c r="L10" s="261"/>
      <c r="M10" s="262"/>
    </row>
    <row r="11" spans="1:25">
      <c r="B11" s="260"/>
      <c r="C11" s="261"/>
      <c r="D11" s="261"/>
      <c r="E11" s="261"/>
      <c r="F11" s="261"/>
      <c r="G11" s="261"/>
      <c r="H11" s="261"/>
      <c r="I11" s="261"/>
      <c r="J11" s="261"/>
      <c r="K11" s="261"/>
      <c r="L11" s="261"/>
      <c r="M11" s="262"/>
    </row>
    <row r="12" spans="1:25">
      <c r="B12" s="260"/>
      <c r="C12" s="261"/>
      <c r="D12" s="261"/>
      <c r="E12" s="261"/>
      <c r="F12" s="261"/>
      <c r="G12" s="261"/>
      <c r="H12" s="261"/>
      <c r="I12" s="261"/>
      <c r="J12" s="261"/>
      <c r="K12" s="261"/>
      <c r="L12" s="261"/>
      <c r="M12" s="262"/>
    </row>
    <row r="13" spans="1:25">
      <c r="B13" s="260"/>
      <c r="C13" s="261"/>
      <c r="D13" s="261"/>
      <c r="E13" s="261"/>
      <c r="F13" s="261"/>
      <c r="G13" s="261"/>
      <c r="H13" s="261"/>
      <c r="I13" s="261"/>
      <c r="J13" s="261"/>
      <c r="K13" s="261"/>
      <c r="L13" s="261"/>
      <c r="M13" s="262"/>
    </row>
    <row r="14" spans="1:25">
      <c r="B14" s="260"/>
      <c r="C14" s="261"/>
      <c r="D14" s="261"/>
      <c r="E14" s="261"/>
      <c r="F14" s="261"/>
      <c r="G14" s="261"/>
      <c r="H14" s="261"/>
      <c r="I14" s="261"/>
      <c r="J14" s="261"/>
      <c r="K14" s="261"/>
      <c r="L14" s="261"/>
      <c r="M14" s="262"/>
    </row>
    <row r="15" spans="1:25">
      <c r="B15" s="260"/>
      <c r="C15" s="261"/>
      <c r="D15" s="261"/>
      <c r="E15" s="261"/>
      <c r="F15" s="261"/>
      <c r="G15" s="261"/>
      <c r="H15" s="261"/>
      <c r="I15" s="261"/>
      <c r="J15" s="261"/>
      <c r="K15" s="261"/>
      <c r="L15" s="261"/>
      <c r="M15" s="262"/>
    </row>
    <row r="16" spans="1:25">
      <c r="B16" s="260"/>
      <c r="C16" s="261"/>
      <c r="D16" s="261"/>
      <c r="E16" s="261"/>
      <c r="F16" s="261"/>
      <c r="G16" s="261"/>
      <c r="H16" s="261"/>
      <c r="I16" s="261"/>
      <c r="J16" s="261"/>
      <c r="K16" s="261"/>
      <c r="L16" s="261"/>
      <c r="M16" s="262"/>
    </row>
    <row r="17" spans="2:13">
      <c r="B17" s="260"/>
      <c r="C17" s="261"/>
      <c r="D17" s="261"/>
      <c r="E17" s="261"/>
      <c r="F17" s="261"/>
      <c r="G17" s="261"/>
      <c r="H17" s="261"/>
      <c r="I17" s="261"/>
      <c r="J17" s="261"/>
      <c r="K17" s="261"/>
      <c r="L17" s="261"/>
      <c r="M17" s="262"/>
    </row>
    <row r="18" spans="2:13">
      <c r="B18" s="260"/>
      <c r="C18" s="261"/>
      <c r="D18" s="261"/>
      <c r="E18" s="261"/>
      <c r="F18" s="261"/>
      <c r="G18" s="261"/>
      <c r="H18" s="261"/>
      <c r="I18" s="261"/>
      <c r="J18" s="261"/>
      <c r="K18" s="261"/>
      <c r="L18" s="261"/>
      <c r="M18" s="262"/>
    </row>
    <row r="19" spans="2:13">
      <c r="B19" s="260"/>
      <c r="C19" s="261"/>
      <c r="D19" s="261"/>
      <c r="E19" s="261"/>
      <c r="F19" s="261"/>
      <c r="G19" s="261"/>
      <c r="H19" s="261"/>
      <c r="I19" s="261"/>
      <c r="J19" s="261"/>
      <c r="K19" s="261"/>
      <c r="L19" s="261"/>
      <c r="M19" s="262"/>
    </row>
    <row r="20" spans="2:13">
      <c r="B20" s="260"/>
      <c r="C20" s="261"/>
      <c r="D20" s="261"/>
      <c r="E20" s="261"/>
      <c r="F20" s="261"/>
      <c r="G20" s="261"/>
      <c r="H20" s="261"/>
      <c r="I20" s="261"/>
      <c r="J20" s="261"/>
      <c r="K20" s="261"/>
      <c r="L20" s="261"/>
      <c r="M20" s="262"/>
    </row>
    <row r="21" spans="2:13" ht="15.75" thickBot="1">
      <c r="B21" s="263"/>
      <c r="C21" s="264"/>
      <c r="D21" s="264"/>
      <c r="E21" s="264"/>
      <c r="F21" s="264"/>
      <c r="G21" s="264"/>
      <c r="H21" s="264"/>
      <c r="I21" s="264"/>
      <c r="J21" s="264"/>
      <c r="K21" s="264"/>
      <c r="L21" s="264"/>
      <c r="M21" s="265"/>
    </row>
    <row r="25" spans="2:13">
      <c r="B25" s="275"/>
      <c r="C25" s="275"/>
      <c r="D25" s="275"/>
      <c r="E25" s="275"/>
      <c r="F25" s="275"/>
      <c r="G25" s="275"/>
      <c r="H25" s="275"/>
      <c r="I25" s="275"/>
      <c r="J25" s="275"/>
    </row>
    <row r="26" spans="2:13" ht="8.25" customHeight="1"/>
  </sheetData>
  <sheetProtection sheet="1" objects="1" scenarios="1"/>
  <mergeCells count="7">
    <mergeCell ref="A1:N1"/>
    <mergeCell ref="A2:N2"/>
    <mergeCell ref="B8:M8"/>
    <mergeCell ref="B25:J25"/>
    <mergeCell ref="B7:M7"/>
    <mergeCell ref="B9:M21"/>
    <mergeCell ref="B4:M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D9C8-F7AF-4C64-822D-E7495F55C963}">
  <dimension ref="A1:Q56"/>
  <sheetViews>
    <sheetView showGridLines="0" zoomScale="110" zoomScaleNormal="110" workbookViewId="0">
      <pane ySplit="2" topLeftCell="A13" activePane="bottomLeft" state="frozen"/>
      <selection pane="bottomLeft" activeCell="J37" sqref="J37"/>
    </sheetView>
  </sheetViews>
  <sheetFormatPr defaultRowHeight="15"/>
  <cols>
    <col min="2" max="2" width="26.28515625" customWidth="1"/>
    <col min="3" max="3" width="20.85546875" customWidth="1"/>
    <col min="4" max="4" width="36.42578125" customWidth="1"/>
    <col min="5" max="5" width="14.7109375" customWidth="1"/>
    <col min="6" max="6" width="27" customWidth="1"/>
    <col min="7" max="7" width="21" customWidth="1"/>
    <col min="8" max="8" width="18.140625" customWidth="1"/>
    <col min="9" max="9" width="17.7109375" customWidth="1"/>
    <col min="10" max="10" width="26.7109375" customWidth="1"/>
    <col min="16" max="16" width="15.42578125" bestFit="1" customWidth="1"/>
    <col min="17" max="17" width="10.5703125" bestFit="1" customWidth="1"/>
  </cols>
  <sheetData>
    <row r="1" spans="1:17" ht="28.9" customHeight="1">
      <c r="A1" s="253" t="s">
        <v>56</v>
      </c>
      <c r="B1" s="253"/>
      <c r="C1" s="253"/>
      <c r="D1" s="253"/>
      <c r="E1" s="253"/>
      <c r="F1" s="253"/>
      <c r="G1" s="253"/>
      <c r="H1" s="253"/>
      <c r="I1" s="253"/>
      <c r="J1" s="253"/>
      <c r="K1" s="65"/>
      <c r="L1" s="65"/>
      <c r="M1" s="65"/>
      <c r="N1" s="65"/>
      <c r="O1" s="65"/>
      <c r="P1" s="65"/>
      <c r="Q1" s="65"/>
    </row>
    <row r="2" spans="1:17" ht="21.6" customHeight="1">
      <c r="A2" s="271"/>
      <c r="B2" s="271"/>
      <c r="C2" s="271"/>
      <c r="D2" s="271"/>
      <c r="E2" s="271"/>
      <c r="F2" s="271"/>
      <c r="G2" s="271"/>
      <c r="H2" s="271"/>
      <c r="I2" s="271"/>
      <c r="J2" s="271"/>
      <c r="K2" s="67"/>
      <c r="L2" s="67"/>
      <c r="M2" s="67"/>
      <c r="N2" s="67"/>
      <c r="O2" s="67"/>
      <c r="P2" s="67"/>
      <c r="Q2" s="67"/>
    </row>
    <row r="4" spans="1:17" ht="15.75">
      <c r="B4" s="45" t="s">
        <v>37</v>
      </c>
      <c r="C4" s="45"/>
      <c r="D4" s="45"/>
      <c r="E4" s="45"/>
      <c r="F4" s="45"/>
      <c r="G4" s="5"/>
      <c r="H4" s="5"/>
      <c r="I4" s="5"/>
      <c r="J4" s="5"/>
    </row>
    <row r="7" spans="1:17" ht="15.75">
      <c r="B7" s="45" t="s">
        <v>72</v>
      </c>
      <c r="C7" s="45"/>
      <c r="D7" s="45"/>
      <c r="E7" s="45"/>
      <c r="F7" s="45"/>
      <c r="G7" s="80" t="s">
        <v>81</v>
      </c>
      <c r="H7" s="5"/>
      <c r="I7" s="5"/>
      <c r="J7" s="5"/>
      <c r="K7" s="5"/>
      <c r="L7" s="5"/>
    </row>
    <row r="10" spans="1:17" ht="33.75" customHeight="1">
      <c r="B10" s="51" t="s">
        <v>79</v>
      </c>
      <c r="C10" s="51" t="s">
        <v>80</v>
      </c>
      <c r="D10" s="51" t="s">
        <v>14</v>
      </c>
      <c r="E10" s="51" t="s">
        <v>15</v>
      </c>
      <c r="F10" s="51" t="s">
        <v>16</v>
      </c>
      <c r="G10" s="51" t="s">
        <v>17</v>
      </c>
      <c r="H10" s="51" t="s">
        <v>20</v>
      </c>
      <c r="I10" s="51" t="s">
        <v>18</v>
      </c>
      <c r="J10" s="51" t="s">
        <v>19</v>
      </c>
    </row>
    <row r="11" spans="1:17" ht="36" customHeight="1">
      <c r="B11" s="240"/>
      <c r="C11" s="240"/>
      <c r="D11" s="240"/>
      <c r="E11" s="240"/>
      <c r="F11" s="240"/>
      <c r="G11" s="240"/>
      <c r="H11" s="240"/>
      <c r="I11" s="240"/>
      <c r="J11" s="241"/>
    </row>
    <row r="12" spans="1:17" ht="35.450000000000003" customHeight="1">
      <c r="B12" s="240"/>
      <c r="C12" s="240"/>
      <c r="D12" s="240"/>
      <c r="E12" s="240"/>
      <c r="F12" s="240"/>
      <c r="G12" s="240"/>
      <c r="H12" s="240"/>
      <c r="I12" s="240"/>
      <c r="J12" s="241"/>
    </row>
    <row r="13" spans="1:17" ht="33.6" customHeight="1">
      <c r="B13" s="240"/>
      <c r="C13" s="240"/>
      <c r="D13" s="240"/>
      <c r="E13" s="240"/>
      <c r="F13" s="240"/>
      <c r="G13" s="240"/>
      <c r="H13" s="240"/>
      <c r="I13" s="240"/>
      <c r="J13" s="241"/>
    </row>
    <row r="14" spans="1:17" ht="33.6" customHeight="1">
      <c r="B14" s="240"/>
      <c r="C14" s="240"/>
      <c r="D14" s="240"/>
      <c r="E14" s="240"/>
      <c r="F14" s="240"/>
      <c r="G14" s="240"/>
      <c r="H14" s="240"/>
      <c r="I14" s="240"/>
      <c r="J14" s="241"/>
    </row>
    <row r="15" spans="1:17" ht="37.15" customHeight="1">
      <c r="B15" s="240"/>
      <c r="C15" s="240"/>
      <c r="D15" s="240"/>
      <c r="E15" s="240"/>
      <c r="F15" s="240"/>
      <c r="G15" s="240"/>
      <c r="H15" s="240"/>
      <c r="I15" s="240"/>
      <c r="J15" s="241"/>
    </row>
    <row r="17" spans="1:12">
      <c r="A17" s="1"/>
      <c r="B17" s="1"/>
      <c r="C17" s="1"/>
      <c r="D17" s="1"/>
      <c r="E17" s="1"/>
      <c r="F17" s="1"/>
      <c r="G17" s="1"/>
      <c r="H17" s="1"/>
      <c r="I17" s="1"/>
      <c r="J17" s="1"/>
      <c r="K17" s="1"/>
    </row>
    <row r="18" spans="1:12" ht="15.75">
      <c r="B18" s="45" t="s">
        <v>73</v>
      </c>
      <c r="C18" s="45"/>
      <c r="D18" s="45"/>
      <c r="E18" s="45"/>
      <c r="F18" s="45"/>
      <c r="G18" s="5"/>
      <c r="H18" s="5"/>
      <c r="I18" s="5"/>
      <c r="J18" s="5"/>
      <c r="K18" s="5"/>
      <c r="L18" s="5"/>
    </row>
    <row r="19" spans="1:12" ht="15.75">
      <c r="B19" s="6"/>
      <c r="C19" s="6"/>
      <c r="D19" s="6"/>
      <c r="E19" s="6"/>
      <c r="F19" s="6"/>
      <c r="G19" s="6"/>
    </row>
    <row r="20" spans="1:12" ht="15.75">
      <c r="B20" s="6"/>
      <c r="C20" s="6"/>
      <c r="D20" s="6"/>
      <c r="E20" s="6"/>
      <c r="F20" s="6"/>
      <c r="G20" s="6"/>
    </row>
    <row r="21" spans="1:12" ht="15.75">
      <c r="B21" s="6"/>
      <c r="C21" s="6"/>
      <c r="D21" s="6"/>
      <c r="E21" s="6"/>
      <c r="F21" s="6"/>
      <c r="G21" s="6"/>
    </row>
    <row r="22" spans="1:12" ht="15.75">
      <c r="B22" s="6"/>
      <c r="C22" s="6"/>
      <c r="D22" s="6"/>
      <c r="E22" s="6"/>
      <c r="F22" s="6"/>
      <c r="G22" s="6"/>
    </row>
    <row r="23" spans="1:12" ht="15.75">
      <c r="B23" s="6"/>
      <c r="C23" s="6"/>
      <c r="D23" s="6"/>
      <c r="E23" s="6"/>
      <c r="F23" s="6"/>
      <c r="G23" s="6"/>
    </row>
    <row r="24" spans="1:12" ht="15.75">
      <c r="B24" s="6"/>
      <c r="C24" s="6"/>
      <c r="D24" s="6"/>
      <c r="E24" s="6"/>
      <c r="F24" s="6"/>
      <c r="G24" s="6"/>
    </row>
    <row r="25" spans="1:12" ht="15.75">
      <c r="B25" s="6"/>
      <c r="C25" s="6"/>
      <c r="D25" s="6"/>
      <c r="E25" s="6"/>
      <c r="F25" s="6"/>
      <c r="G25" s="6"/>
    </row>
    <row r="26" spans="1:12" ht="16.5" thickBot="1">
      <c r="B26" s="6"/>
      <c r="C26" s="61"/>
      <c r="D26" s="61"/>
      <c r="E26" s="6"/>
      <c r="F26" s="6"/>
      <c r="G26" s="6"/>
    </row>
    <row r="28" spans="1:12" ht="15.75">
      <c r="B28" s="45" t="s">
        <v>35</v>
      </c>
      <c r="C28" s="45"/>
      <c r="D28" s="45"/>
      <c r="E28" s="45"/>
      <c r="F28" s="45"/>
      <c r="G28" s="5"/>
      <c r="H28" s="5"/>
      <c r="I28" s="5"/>
      <c r="J28" s="5"/>
      <c r="K28" s="5"/>
    </row>
    <row r="29" spans="1:12">
      <c r="G29" s="1"/>
    </row>
    <row r="30" spans="1:12">
      <c r="B30" s="1"/>
      <c r="C30" s="1"/>
      <c r="D30" s="1"/>
      <c r="E30" s="1"/>
      <c r="F30" s="1"/>
      <c r="G30" s="1"/>
    </row>
    <row r="31" spans="1:12" ht="15.75">
      <c r="B31" s="45" t="s">
        <v>40</v>
      </c>
      <c r="C31" s="45"/>
      <c r="D31" s="45"/>
      <c r="E31" s="45"/>
      <c r="F31" s="45"/>
      <c r="G31" s="5"/>
      <c r="H31" s="5"/>
      <c r="I31" s="5"/>
      <c r="J31" s="5"/>
      <c r="K31" s="5"/>
    </row>
    <row r="34" spans="2:6" ht="15.75">
      <c r="B34" s="45" t="s">
        <v>182</v>
      </c>
      <c r="C34" s="7"/>
      <c r="D34" s="7"/>
      <c r="E34" s="7"/>
      <c r="F34" s="7"/>
    </row>
    <row r="35" spans="2:6">
      <c r="B35" s="278"/>
      <c r="C35" s="279"/>
      <c r="D35" s="279"/>
      <c r="E35" s="279"/>
      <c r="F35" s="280"/>
    </row>
    <row r="36" spans="2:6">
      <c r="B36" s="281"/>
      <c r="C36" s="261"/>
      <c r="D36" s="261"/>
      <c r="E36" s="261"/>
      <c r="F36" s="282"/>
    </row>
    <row r="37" spans="2:6">
      <c r="B37" s="281"/>
      <c r="C37" s="261"/>
      <c r="D37" s="261"/>
      <c r="E37" s="261"/>
      <c r="F37" s="282"/>
    </row>
    <row r="38" spans="2:6">
      <c r="B38" s="281"/>
      <c r="C38" s="261"/>
      <c r="D38" s="261"/>
      <c r="E38" s="261"/>
      <c r="F38" s="282"/>
    </row>
    <row r="39" spans="2:6">
      <c r="B39" s="281"/>
      <c r="C39" s="261"/>
      <c r="D39" s="261"/>
      <c r="E39" s="261"/>
      <c r="F39" s="282"/>
    </row>
    <row r="40" spans="2:6">
      <c r="B40" s="281"/>
      <c r="C40" s="261"/>
      <c r="D40" s="261"/>
      <c r="E40" s="261"/>
      <c r="F40" s="282"/>
    </row>
    <row r="41" spans="2:6">
      <c r="B41" s="281"/>
      <c r="C41" s="261"/>
      <c r="D41" s="261"/>
      <c r="E41" s="261"/>
      <c r="F41" s="282"/>
    </row>
    <row r="42" spans="2:6">
      <c r="B42" s="281"/>
      <c r="C42" s="261"/>
      <c r="D42" s="261"/>
      <c r="E42" s="261"/>
      <c r="F42" s="282"/>
    </row>
    <row r="43" spans="2:6">
      <c r="B43" s="281"/>
      <c r="C43" s="261"/>
      <c r="D43" s="261"/>
      <c r="E43" s="261"/>
      <c r="F43" s="282"/>
    </row>
    <row r="44" spans="2:6">
      <c r="B44" s="281"/>
      <c r="C44" s="261"/>
      <c r="D44" s="261"/>
      <c r="E44" s="261"/>
      <c r="F44" s="282"/>
    </row>
    <row r="45" spans="2:6">
      <c r="B45" s="281"/>
      <c r="C45" s="261"/>
      <c r="D45" s="261"/>
      <c r="E45" s="261"/>
      <c r="F45" s="282"/>
    </row>
    <row r="46" spans="2:6">
      <c r="B46" s="281"/>
      <c r="C46" s="261"/>
      <c r="D46" s="261"/>
      <c r="E46" s="261"/>
      <c r="F46" s="282"/>
    </row>
    <row r="47" spans="2:6">
      <c r="B47" s="281"/>
      <c r="C47" s="261"/>
      <c r="D47" s="261"/>
      <c r="E47" s="261"/>
      <c r="F47" s="282"/>
    </row>
    <row r="48" spans="2:6">
      <c r="B48" s="281"/>
      <c r="C48" s="261"/>
      <c r="D48" s="261"/>
      <c r="E48" s="261"/>
      <c r="F48" s="282"/>
    </row>
    <row r="49" spans="2:6">
      <c r="B49" s="281"/>
      <c r="C49" s="261"/>
      <c r="D49" s="261"/>
      <c r="E49" s="261"/>
      <c r="F49" s="282"/>
    </row>
    <row r="50" spans="2:6">
      <c r="B50" s="281"/>
      <c r="C50" s="261"/>
      <c r="D50" s="261"/>
      <c r="E50" s="261"/>
      <c r="F50" s="282"/>
    </row>
    <row r="51" spans="2:6">
      <c r="B51" s="281"/>
      <c r="C51" s="261"/>
      <c r="D51" s="261"/>
      <c r="E51" s="261"/>
      <c r="F51" s="282"/>
    </row>
    <row r="52" spans="2:6">
      <c r="B52" s="281"/>
      <c r="C52" s="261"/>
      <c r="D52" s="261"/>
      <c r="E52" s="261"/>
      <c r="F52" s="282"/>
    </row>
    <row r="53" spans="2:6">
      <c r="B53" s="281"/>
      <c r="C53" s="261"/>
      <c r="D53" s="261"/>
      <c r="E53" s="261"/>
      <c r="F53" s="282"/>
    </row>
    <row r="54" spans="2:6">
      <c r="B54" s="281"/>
      <c r="C54" s="261"/>
      <c r="D54" s="261"/>
      <c r="E54" s="261"/>
      <c r="F54" s="282"/>
    </row>
    <row r="55" spans="2:6">
      <c r="B55" s="281"/>
      <c r="C55" s="261"/>
      <c r="D55" s="261"/>
      <c r="E55" s="261"/>
      <c r="F55" s="282"/>
    </row>
    <row r="56" spans="2:6">
      <c r="B56" s="283"/>
      <c r="C56" s="284"/>
      <c r="D56" s="284"/>
      <c r="E56" s="284"/>
      <c r="F56" s="285"/>
    </row>
  </sheetData>
  <sheetProtection sheet="1" objects="1" scenarios="1"/>
  <mergeCells count="3">
    <mergeCell ref="A1:J1"/>
    <mergeCell ref="A2:J2"/>
    <mergeCell ref="B35:F5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38100</xdr:colOff>
                    <xdr:row>4</xdr:row>
                    <xdr:rowOff>0</xdr:rowOff>
                  </from>
                  <to>
                    <xdr:col>1</xdr:col>
                    <xdr:colOff>838200</xdr:colOff>
                    <xdr:row>5</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38100</xdr:colOff>
                    <xdr:row>4</xdr:row>
                    <xdr:rowOff>0</xdr:rowOff>
                  </from>
                  <to>
                    <xdr:col>2</xdr:col>
                    <xdr:colOff>838200</xdr:colOff>
                    <xdr:row>5</xdr:row>
                    <xdr:rowOff>9525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xdr:col>
                    <xdr:colOff>47625</xdr:colOff>
                    <xdr:row>17</xdr:row>
                    <xdr:rowOff>171450</xdr:rowOff>
                  </from>
                  <to>
                    <xdr:col>1</xdr:col>
                    <xdr:colOff>1009650</xdr:colOff>
                    <xdr:row>19</xdr:row>
                    <xdr:rowOff>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xdr:col>
                    <xdr:colOff>47625</xdr:colOff>
                    <xdr:row>18</xdr:row>
                    <xdr:rowOff>171450</xdr:rowOff>
                  </from>
                  <to>
                    <xdr:col>1</xdr:col>
                    <xdr:colOff>1009650</xdr:colOff>
                    <xdr:row>20</xdr:row>
                    <xdr:rowOff>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xdr:col>
                    <xdr:colOff>47625</xdr:colOff>
                    <xdr:row>20</xdr:row>
                    <xdr:rowOff>0</xdr:rowOff>
                  </from>
                  <to>
                    <xdr:col>2</xdr:col>
                    <xdr:colOff>19050</xdr:colOff>
                    <xdr:row>21</xdr:row>
                    <xdr:rowOff>9525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xdr:col>
                    <xdr:colOff>47625</xdr:colOff>
                    <xdr:row>20</xdr:row>
                    <xdr:rowOff>171450</xdr:rowOff>
                  </from>
                  <to>
                    <xdr:col>1</xdr:col>
                    <xdr:colOff>1200150</xdr:colOff>
                    <xdr:row>22</xdr:row>
                    <xdr:rowOff>19050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1</xdr:col>
                    <xdr:colOff>47625</xdr:colOff>
                    <xdr:row>21</xdr:row>
                    <xdr:rowOff>171450</xdr:rowOff>
                  </from>
                  <to>
                    <xdr:col>2</xdr:col>
                    <xdr:colOff>85725</xdr:colOff>
                    <xdr:row>23</xdr:row>
                    <xdr:rowOff>28575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xdr:col>
                    <xdr:colOff>47625</xdr:colOff>
                    <xdr:row>22</xdr:row>
                    <xdr:rowOff>171450</xdr:rowOff>
                  </from>
                  <to>
                    <xdr:col>1</xdr:col>
                    <xdr:colOff>1619250</xdr:colOff>
                    <xdr:row>24</xdr:row>
                    <xdr:rowOff>19050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1</xdr:col>
                    <xdr:colOff>47625</xdr:colOff>
                    <xdr:row>23</xdr:row>
                    <xdr:rowOff>171450</xdr:rowOff>
                  </from>
                  <to>
                    <xdr:col>2</xdr:col>
                    <xdr:colOff>485775</xdr:colOff>
                    <xdr:row>25</xdr:row>
                    <xdr:rowOff>19050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1</xdr:col>
                    <xdr:colOff>47625</xdr:colOff>
                    <xdr:row>25</xdr:row>
                    <xdr:rowOff>0</xdr:rowOff>
                  </from>
                  <to>
                    <xdr:col>1</xdr:col>
                    <xdr:colOff>1009650</xdr:colOff>
                    <xdr:row>26</xdr:row>
                    <xdr:rowOff>28575</xdr:rowOff>
                  </to>
                </anchor>
              </controlPr>
            </control>
          </mc:Choice>
        </mc:AlternateContent>
        <mc:AlternateContent xmlns:mc="http://schemas.openxmlformats.org/markup-compatibility/2006">
          <mc:Choice Requires="x14">
            <control shapeId="10256" r:id="rId14" name="Check Box 16">
              <controlPr defaultSize="0" autoFill="0" autoLine="0" autoPict="0">
                <anchor moveWithCells="1">
                  <from>
                    <xdr:col>1</xdr:col>
                    <xdr:colOff>38100</xdr:colOff>
                    <xdr:row>7</xdr:row>
                    <xdr:rowOff>0</xdr:rowOff>
                  </from>
                  <to>
                    <xdr:col>1</xdr:col>
                    <xdr:colOff>838200</xdr:colOff>
                    <xdr:row>8</xdr:row>
                    <xdr:rowOff>9525</xdr:rowOff>
                  </to>
                </anchor>
              </controlPr>
            </control>
          </mc:Choice>
        </mc:AlternateContent>
        <mc:AlternateContent xmlns:mc="http://schemas.openxmlformats.org/markup-compatibility/2006">
          <mc:Choice Requires="x14">
            <control shapeId="10257" r:id="rId15" name="Check Box 17">
              <controlPr defaultSize="0" autoFill="0" autoLine="0" autoPict="0">
                <anchor moveWithCells="1">
                  <from>
                    <xdr:col>2</xdr:col>
                    <xdr:colOff>38100</xdr:colOff>
                    <xdr:row>7</xdr:row>
                    <xdr:rowOff>0</xdr:rowOff>
                  </from>
                  <to>
                    <xdr:col>2</xdr:col>
                    <xdr:colOff>838200</xdr:colOff>
                    <xdr:row>8</xdr:row>
                    <xdr:rowOff>9525</xdr:rowOff>
                  </to>
                </anchor>
              </controlPr>
            </control>
          </mc:Choice>
        </mc:AlternateContent>
        <mc:AlternateContent xmlns:mc="http://schemas.openxmlformats.org/markup-compatibility/2006">
          <mc:Choice Requires="x14">
            <control shapeId="10267" r:id="rId16" name="Check Box 27">
              <controlPr defaultSize="0" autoFill="0" autoLine="0" autoPict="0">
                <anchor moveWithCells="1">
                  <from>
                    <xdr:col>1</xdr:col>
                    <xdr:colOff>38100</xdr:colOff>
                    <xdr:row>28</xdr:row>
                    <xdr:rowOff>0</xdr:rowOff>
                  </from>
                  <to>
                    <xdr:col>1</xdr:col>
                    <xdr:colOff>838200</xdr:colOff>
                    <xdr:row>29</xdr:row>
                    <xdr:rowOff>9525</xdr:rowOff>
                  </to>
                </anchor>
              </controlPr>
            </control>
          </mc:Choice>
        </mc:AlternateContent>
        <mc:AlternateContent xmlns:mc="http://schemas.openxmlformats.org/markup-compatibility/2006">
          <mc:Choice Requires="x14">
            <control shapeId="10268" r:id="rId17" name="Check Box 28">
              <controlPr defaultSize="0" autoFill="0" autoLine="0" autoPict="0">
                <anchor moveWithCells="1">
                  <from>
                    <xdr:col>2</xdr:col>
                    <xdr:colOff>38100</xdr:colOff>
                    <xdr:row>28</xdr:row>
                    <xdr:rowOff>0</xdr:rowOff>
                  </from>
                  <to>
                    <xdr:col>2</xdr:col>
                    <xdr:colOff>838200</xdr:colOff>
                    <xdr:row>29</xdr:row>
                    <xdr:rowOff>9525</xdr:rowOff>
                  </to>
                </anchor>
              </controlPr>
            </control>
          </mc:Choice>
        </mc:AlternateContent>
        <mc:AlternateContent xmlns:mc="http://schemas.openxmlformats.org/markup-compatibility/2006">
          <mc:Choice Requires="x14">
            <control shapeId="10269" r:id="rId18" name="Check Box 29">
              <controlPr defaultSize="0" autoFill="0" autoLine="0" autoPict="0">
                <anchor moveWithCells="1">
                  <from>
                    <xdr:col>1</xdr:col>
                    <xdr:colOff>38100</xdr:colOff>
                    <xdr:row>31</xdr:row>
                    <xdr:rowOff>0</xdr:rowOff>
                  </from>
                  <to>
                    <xdr:col>1</xdr:col>
                    <xdr:colOff>838200</xdr:colOff>
                    <xdr:row>32</xdr:row>
                    <xdr:rowOff>9525</xdr:rowOff>
                  </to>
                </anchor>
              </controlPr>
            </control>
          </mc:Choice>
        </mc:AlternateContent>
        <mc:AlternateContent xmlns:mc="http://schemas.openxmlformats.org/markup-compatibility/2006">
          <mc:Choice Requires="x14">
            <control shapeId="10270" r:id="rId19" name="Check Box 30">
              <controlPr defaultSize="0" autoFill="0" autoLine="0" autoPict="0">
                <anchor moveWithCells="1">
                  <from>
                    <xdr:col>2</xdr:col>
                    <xdr:colOff>38100</xdr:colOff>
                    <xdr:row>31</xdr:row>
                    <xdr:rowOff>0</xdr:rowOff>
                  </from>
                  <to>
                    <xdr:col>2</xdr:col>
                    <xdr:colOff>838200</xdr:colOff>
                    <xdr:row>32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9B0CE-2F84-4A3F-96A4-149508B7DE75}">
  <dimension ref="A1:Q18"/>
  <sheetViews>
    <sheetView showGridLines="0" zoomScale="110" zoomScaleNormal="110" workbookViewId="0">
      <pane ySplit="2" topLeftCell="A8" activePane="bottomLeft" state="frozen"/>
      <selection pane="bottomLeft" activeCell="H7" sqref="H7"/>
    </sheetView>
  </sheetViews>
  <sheetFormatPr defaultRowHeight="15"/>
  <cols>
    <col min="1" max="1" width="3.28515625" customWidth="1"/>
    <col min="2" max="2" width="25.42578125" customWidth="1"/>
    <col min="3" max="3" width="19.28515625" customWidth="1"/>
    <col min="4" max="4" width="36" customWidth="1"/>
    <col min="5" max="5" width="15.28515625" customWidth="1"/>
    <col min="6" max="6" width="23.28515625" customWidth="1"/>
    <col min="7" max="7" width="17" customWidth="1"/>
    <col min="8" max="8" width="17.7109375" customWidth="1"/>
    <col min="9" max="9" width="13.42578125" customWidth="1"/>
    <col min="10" max="10" width="21.140625" customWidth="1"/>
    <col min="11" max="11" width="21.5703125" customWidth="1"/>
    <col min="12" max="12" width="18.28515625" bestFit="1" customWidth="1"/>
    <col min="14" max="14" width="19.140625" bestFit="1" customWidth="1"/>
    <col min="15" max="15" width="14.140625" bestFit="1" customWidth="1"/>
    <col min="16" max="16" width="14.7109375" bestFit="1" customWidth="1"/>
    <col min="17" max="17" width="26.7109375" bestFit="1" customWidth="1"/>
  </cols>
  <sheetData>
    <row r="1" spans="1:17" ht="27" customHeight="1">
      <c r="A1" s="253" t="s">
        <v>57</v>
      </c>
      <c r="B1" s="253"/>
      <c r="C1" s="253"/>
      <c r="D1" s="253"/>
      <c r="E1" s="253"/>
      <c r="F1" s="253"/>
      <c r="G1" s="253"/>
      <c r="H1" s="253"/>
      <c r="I1" s="66"/>
      <c r="J1" s="66"/>
      <c r="K1" s="66"/>
      <c r="L1" s="66"/>
      <c r="M1" s="66"/>
      <c r="N1" s="66"/>
      <c r="O1" s="66"/>
      <c r="P1" s="66"/>
      <c r="Q1" s="66"/>
    </row>
    <row r="2" spans="1:17" ht="21" customHeight="1">
      <c r="A2" s="271"/>
      <c r="B2" s="271"/>
      <c r="C2" s="271"/>
      <c r="D2" s="271"/>
      <c r="E2" s="271"/>
      <c r="F2" s="271"/>
      <c r="G2" s="271"/>
      <c r="H2" s="271"/>
      <c r="I2" s="66"/>
      <c r="J2" s="66"/>
      <c r="K2" s="66"/>
      <c r="L2" s="66"/>
      <c r="M2" s="66"/>
      <c r="N2" s="66"/>
      <c r="O2" s="66"/>
      <c r="P2" s="66"/>
      <c r="Q2" s="66"/>
    </row>
    <row r="4" spans="1:17" ht="15.75">
      <c r="B4" s="45" t="s">
        <v>36</v>
      </c>
      <c r="C4" s="45"/>
      <c r="D4" s="45"/>
      <c r="E4" s="45"/>
      <c r="F4" s="80" t="s">
        <v>170</v>
      </c>
      <c r="G4" s="5"/>
      <c r="H4" s="5"/>
    </row>
    <row r="5" spans="1:17">
      <c r="A5" s="1"/>
      <c r="D5" s="1"/>
    </row>
    <row r="6" spans="1:17" ht="15.75">
      <c r="C6" s="6"/>
      <c r="D6" s="6"/>
      <c r="E6" s="6"/>
      <c r="F6" s="6"/>
      <c r="G6" s="6"/>
      <c r="H6" s="6"/>
    </row>
    <row r="7" spans="1:17" ht="15.75">
      <c r="B7" s="45" t="s">
        <v>38</v>
      </c>
      <c r="C7" s="45"/>
      <c r="D7" s="45"/>
      <c r="E7" s="45"/>
      <c r="F7" s="5"/>
    </row>
    <row r="9" spans="1:17" ht="15.75">
      <c r="C9" s="5"/>
      <c r="D9" s="5"/>
      <c r="E9" s="5"/>
      <c r="F9" s="5"/>
      <c r="G9" s="5"/>
      <c r="H9" s="5"/>
      <c r="I9" s="5"/>
    </row>
    <row r="10" spans="1:17" ht="18" customHeight="1">
      <c r="A10" s="1"/>
      <c r="B10" s="45" t="s">
        <v>74</v>
      </c>
      <c r="C10" s="45"/>
      <c r="D10" s="45"/>
      <c r="E10" s="45"/>
      <c r="F10" s="45"/>
      <c r="G10" s="5"/>
      <c r="H10" s="5"/>
      <c r="Q10" s="11"/>
    </row>
    <row r="11" spans="1:17">
      <c r="A11" s="1"/>
      <c r="B11" s="9"/>
      <c r="C11" s="9"/>
      <c r="D11" s="9"/>
      <c r="E11" s="9"/>
      <c r="F11" s="9"/>
      <c r="G11" s="9"/>
      <c r="H11" s="9"/>
      <c r="I11" s="9"/>
    </row>
    <row r="12" spans="1:17" ht="45">
      <c r="A12" s="1"/>
      <c r="B12" s="51" t="s">
        <v>79</v>
      </c>
      <c r="C12" s="51" t="s">
        <v>80</v>
      </c>
      <c r="D12" s="51" t="s">
        <v>14</v>
      </c>
      <c r="E12" s="51" t="s">
        <v>15</v>
      </c>
      <c r="F12" s="51" t="s">
        <v>16</v>
      </c>
      <c r="G12" s="51" t="s">
        <v>17</v>
      </c>
      <c r="H12" s="51" t="s">
        <v>20</v>
      </c>
      <c r="I12" s="51" t="s">
        <v>18</v>
      </c>
      <c r="J12" s="51" t="s">
        <v>19</v>
      </c>
    </row>
    <row r="13" spans="1:17" ht="36" customHeight="1">
      <c r="A13" s="1"/>
      <c r="B13" s="240"/>
      <c r="C13" s="240"/>
      <c r="D13" s="240"/>
      <c r="E13" s="240"/>
      <c r="F13" s="240"/>
      <c r="G13" s="240"/>
      <c r="H13" s="240"/>
      <c r="I13" s="240"/>
      <c r="J13" s="241"/>
    </row>
    <row r="14" spans="1:17" ht="39.6" customHeight="1">
      <c r="A14" s="1"/>
      <c r="B14" s="240"/>
      <c r="C14" s="240"/>
      <c r="D14" s="240"/>
      <c r="E14" s="240"/>
      <c r="F14" s="240"/>
      <c r="G14" s="240"/>
      <c r="H14" s="240"/>
      <c r="I14" s="240"/>
      <c r="J14" s="241"/>
    </row>
    <row r="15" spans="1:17" ht="37.9" customHeight="1">
      <c r="A15" s="1"/>
      <c r="B15" s="240"/>
      <c r="C15" s="240"/>
      <c r="D15" s="240"/>
      <c r="E15" s="240"/>
      <c r="F15" s="240"/>
      <c r="G15" s="240"/>
      <c r="H15" s="240"/>
      <c r="I15" s="240"/>
      <c r="J15" s="241"/>
    </row>
    <row r="16" spans="1:17" ht="39" customHeight="1">
      <c r="A16" s="1"/>
      <c r="B16" s="240"/>
      <c r="C16" s="240"/>
      <c r="D16" s="240"/>
      <c r="E16" s="240"/>
      <c r="F16" s="240"/>
      <c r="G16" s="240"/>
      <c r="H16" s="240"/>
      <c r="I16" s="240"/>
      <c r="J16" s="241"/>
    </row>
    <row r="17" spans="1:10" ht="39" customHeight="1">
      <c r="A17" s="1"/>
      <c r="B17" s="240"/>
      <c r="C17" s="240"/>
      <c r="D17" s="240"/>
      <c r="E17" s="240"/>
      <c r="F17" s="240"/>
      <c r="G17" s="240"/>
      <c r="H17" s="240"/>
      <c r="I17" s="240"/>
      <c r="J17" s="241"/>
    </row>
    <row r="18" spans="1:10">
      <c r="A18" s="1"/>
      <c r="B18" s="9"/>
      <c r="C18" s="9"/>
      <c r="D18" s="9"/>
      <c r="E18" s="9"/>
      <c r="F18" s="9"/>
      <c r="G18" s="9"/>
      <c r="H18" s="9"/>
      <c r="I18" s="9"/>
    </row>
  </sheetData>
  <sheetProtection sheet="1" objects="1" scenarios="1"/>
  <mergeCells count="2">
    <mergeCell ref="A1:H1"/>
    <mergeCell ref="A2:H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1</xdr:col>
                    <xdr:colOff>57150</xdr:colOff>
                    <xdr:row>4</xdr:row>
                    <xdr:rowOff>0</xdr:rowOff>
                  </from>
                  <to>
                    <xdr:col>1</xdr:col>
                    <xdr:colOff>857250</xdr:colOff>
                    <xdr:row>5</xdr:row>
                    <xdr:rowOff>19050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2</xdr:col>
                    <xdr:colOff>47625</xdr:colOff>
                    <xdr:row>4</xdr:row>
                    <xdr:rowOff>0</xdr:rowOff>
                  </from>
                  <to>
                    <xdr:col>2</xdr:col>
                    <xdr:colOff>847725</xdr:colOff>
                    <xdr:row>5</xdr:row>
                    <xdr:rowOff>19050</xdr:rowOff>
                  </to>
                </anchor>
              </controlPr>
            </control>
          </mc:Choice>
        </mc:AlternateContent>
        <mc:AlternateContent xmlns:mc="http://schemas.openxmlformats.org/markup-compatibility/2006">
          <mc:Choice Requires="x14">
            <control shapeId="11272" r:id="rId6" name="Check Box 8">
              <controlPr defaultSize="0" autoFill="0" autoLine="0" autoPict="0">
                <anchor moveWithCells="1">
                  <from>
                    <xdr:col>1</xdr:col>
                    <xdr:colOff>57150</xdr:colOff>
                    <xdr:row>7</xdr:row>
                    <xdr:rowOff>0</xdr:rowOff>
                  </from>
                  <to>
                    <xdr:col>1</xdr:col>
                    <xdr:colOff>857250</xdr:colOff>
                    <xdr:row>8</xdr:row>
                    <xdr:rowOff>19050</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2</xdr:col>
                    <xdr:colOff>47625</xdr:colOff>
                    <xdr:row>7</xdr:row>
                    <xdr:rowOff>0</xdr:rowOff>
                  </from>
                  <to>
                    <xdr:col>2</xdr:col>
                    <xdr:colOff>847725</xdr:colOff>
                    <xdr:row>8</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47DE-D585-4849-B487-6DCD011F0E07}">
  <dimension ref="A1:I22"/>
  <sheetViews>
    <sheetView showGridLines="0" showRowColHeaders="0" zoomScale="110" zoomScaleNormal="110" workbookViewId="0">
      <pane ySplit="2" topLeftCell="A10" activePane="bottomLeft" state="frozen"/>
      <selection pane="bottomLeft" activeCell="H15" sqref="H15"/>
    </sheetView>
  </sheetViews>
  <sheetFormatPr defaultRowHeight="15"/>
  <cols>
    <col min="1" max="1" width="4.28515625" customWidth="1"/>
    <col min="2" max="2" width="26.28515625" customWidth="1"/>
    <col min="3" max="3" width="22.42578125" customWidth="1"/>
    <col min="4" max="4" width="42.140625" customWidth="1"/>
    <col min="5" max="5" width="15.5703125" customWidth="1"/>
    <col min="6" max="6" width="23.5703125" customWidth="1"/>
    <col min="7" max="7" width="18.5703125" customWidth="1"/>
    <col min="8" max="8" width="15.28515625" customWidth="1"/>
    <col min="9" max="9" width="74.42578125" customWidth="1"/>
    <col min="10" max="10" width="5.28515625" customWidth="1"/>
  </cols>
  <sheetData>
    <row r="1" spans="1:9" ht="30.6" customHeight="1">
      <c r="A1" s="286" t="s">
        <v>183</v>
      </c>
      <c r="B1" s="286"/>
      <c r="C1" s="286"/>
      <c r="D1" s="286"/>
      <c r="E1" s="286"/>
      <c r="F1" s="286"/>
      <c r="G1" s="65"/>
      <c r="H1" s="65"/>
      <c r="I1" s="66"/>
    </row>
    <row r="2" spans="1:9" ht="22.9" customHeight="1">
      <c r="A2" s="271"/>
      <c r="B2" s="271"/>
      <c r="C2" s="271"/>
      <c r="D2" s="271"/>
      <c r="E2" s="271"/>
      <c r="F2" s="271"/>
      <c r="G2" s="67"/>
      <c r="H2" s="67"/>
      <c r="I2" s="66"/>
    </row>
    <row r="4" spans="1:9" ht="15.75">
      <c r="B4" s="45" t="s">
        <v>184</v>
      </c>
      <c r="C4" s="45"/>
      <c r="D4" s="45"/>
    </row>
    <row r="5" spans="1:9" ht="15.75">
      <c r="B5" s="6"/>
      <c r="C5" s="6"/>
      <c r="D5" s="6"/>
    </row>
    <row r="6" spans="1:9" ht="15.75">
      <c r="B6" s="6"/>
      <c r="C6" s="6"/>
      <c r="D6" s="6"/>
    </row>
    <row r="7" spans="1:9" ht="15.75">
      <c r="B7" s="6"/>
      <c r="C7" s="6"/>
      <c r="D7" s="6"/>
    </row>
    <row r="8" spans="1:9" ht="15.75">
      <c r="B8" s="6"/>
      <c r="C8" s="6"/>
      <c r="D8" s="6"/>
    </row>
    <row r="9" spans="1:9" ht="15.75">
      <c r="B9" s="6"/>
      <c r="C9" s="6"/>
      <c r="D9" s="6"/>
    </row>
    <row r="10" spans="1:9" ht="15.75">
      <c r="B10" s="6"/>
      <c r="D10" s="6"/>
    </row>
    <row r="11" spans="1:9" ht="16.5" thickBot="1">
      <c r="C11" s="61"/>
      <c r="D11" s="61"/>
    </row>
    <row r="15" spans="1:9" ht="15.75">
      <c r="B15" s="52" t="s">
        <v>185</v>
      </c>
      <c r="C15" s="54"/>
      <c r="D15" s="54"/>
      <c r="E15" s="1"/>
      <c r="F15" s="1"/>
      <c r="G15" s="1"/>
    </row>
    <row r="17" spans="2:9" ht="45">
      <c r="B17" s="51" t="s">
        <v>79</v>
      </c>
      <c r="C17" s="51" t="s">
        <v>80</v>
      </c>
      <c r="D17" s="51" t="s">
        <v>14</v>
      </c>
      <c r="E17" s="51" t="s">
        <v>15</v>
      </c>
      <c r="F17" s="51" t="s">
        <v>16</v>
      </c>
      <c r="G17" s="51" t="s">
        <v>17</v>
      </c>
      <c r="H17" s="51" t="s">
        <v>20</v>
      </c>
      <c r="I17" s="51" t="s">
        <v>21</v>
      </c>
    </row>
    <row r="18" spans="2:9" ht="33.6" customHeight="1">
      <c r="B18" s="240"/>
      <c r="C18" s="240"/>
      <c r="D18" s="240"/>
      <c r="E18" s="240"/>
      <c r="F18" s="240"/>
      <c r="G18" s="240"/>
      <c r="H18" s="240"/>
      <c r="I18" s="240"/>
    </row>
    <row r="19" spans="2:9" ht="34.9" customHeight="1">
      <c r="B19" s="240"/>
      <c r="C19" s="240"/>
      <c r="D19" s="240"/>
      <c r="E19" s="240"/>
      <c r="F19" s="240"/>
      <c r="G19" s="240"/>
      <c r="H19" s="240"/>
      <c r="I19" s="240"/>
    </row>
    <row r="20" spans="2:9" ht="39" customHeight="1">
      <c r="B20" s="240"/>
      <c r="C20" s="240"/>
      <c r="D20" s="240"/>
      <c r="E20" s="240"/>
      <c r="F20" s="240"/>
      <c r="G20" s="240"/>
      <c r="H20" s="240"/>
      <c r="I20" s="240"/>
    </row>
    <row r="21" spans="2:9" ht="35.450000000000003" customHeight="1">
      <c r="B21" s="240"/>
      <c r="C21" s="240"/>
      <c r="D21" s="240"/>
      <c r="E21" s="240"/>
      <c r="F21" s="240"/>
      <c r="G21" s="240"/>
      <c r="H21" s="240"/>
      <c r="I21" s="240"/>
    </row>
    <row r="22" spans="2:9" ht="37.9" customHeight="1">
      <c r="B22" s="240"/>
      <c r="C22" s="240"/>
      <c r="D22" s="240"/>
      <c r="E22" s="240"/>
      <c r="F22" s="240"/>
      <c r="G22" s="240"/>
      <c r="H22" s="240"/>
      <c r="I22" s="240"/>
    </row>
  </sheetData>
  <sheetProtection sheet="1" objects="1" scenarios="1"/>
  <mergeCells count="2">
    <mergeCell ref="A1:F1"/>
    <mergeCell ref="A2:F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xdr:col>
                    <xdr:colOff>47625</xdr:colOff>
                    <xdr:row>3</xdr:row>
                    <xdr:rowOff>171450</xdr:rowOff>
                  </from>
                  <to>
                    <xdr:col>2</xdr:col>
                    <xdr:colOff>0</xdr:colOff>
                    <xdr:row>5</xdr:row>
                    <xdr:rowOff>19050</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1</xdr:col>
                    <xdr:colOff>38100</xdr:colOff>
                    <xdr:row>4</xdr:row>
                    <xdr:rowOff>200025</xdr:rowOff>
                  </from>
                  <to>
                    <xdr:col>1</xdr:col>
                    <xdr:colOff>1200150</xdr:colOff>
                    <xdr:row>6</xdr:row>
                    <xdr:rowOff>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1</xdr:col>
                    <xdr:colOff>47625</xdr:colOff>
                    <xdr:row>5</xdr:row>
                    <xdr:rowOff>200025</xdr:rowOff>
                  </from>
                  <to>
                    <xdr:col>2</xdr:col>
                    <xdr:colOff>504825</xdr:colOff>
                    <xdr:row>7</xdr:row>
                    <xdr:rowOff>38100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1</xdr:col>
                    <xdr:colOff>47625</xdr:colOff>
                    <xdr:row>6</xdr:row>
                    <xdr:rowOff>171450</xdr:rowOff>
                  </from>
                  <to>
                    <xdr:col>1</xdr:col>
                    <xdr:colOff>1343025</xdr:colOff>
                    <xdr:row>8</xdr:row>
                    <xdr:rowOff>38100</xdr:rowOff>
                  </to>
                </anchor>
              </controlPr>
            </control>
          </mc:Choice>
        </mc:AlternateContent>
        <mc:AlternateContent xmlns:mc="http://schemas.openxmlformats.org/markup-compatibility/2006">
          <mc:Choice Requires="x14">
            <control shapeId="36870" r:id="rId8" name="Check Box 6">
              <controlPr defaultSize="0" autoFill="0" autoLine="0" autoPict="0">
                <anchor moveWithCells="1">
                  <from>
                    <xdr:col>1</xdr:col>
                    <xdr:colOff>47625</xdr:colOff>
                    <xdr:row>7</xdr:row>
                    <xdr:rowOff>171450</xdr:rowOff>
                  </from>
                  <to>
                    <xdr:col>2</xdr:col>
                    <xdr:colOff>76200</xdr:colOff>
                    <xdr:row>9</xdr:row>
                    <xdr:rowOff>19050</xdr:rowOff>
                  </to>
                </anchor>
              </controlPr>
            </control>
          </mc:Choice>
        </mc:AlternateContent>
        <mc:AlternateContent xmlns:mc="http://schemas.openxmlformats.org/markup-compatibility/2006">
          <mc:Choice Requires="x14">
            <control shapeId="36873" r:id="rId9" name="Check Box 9">
              <controlPr defaultSize="0" autoFill="0" autoLine="0" autoPict="0">
                <anchor moveWithCells="1">
                  <from>
                    <xdr:col>1</xdr:col>
                    <xdr:colOff>47625</xdr:colOff>
                    <xdr:row>9</xdr:row>
                    <xdr:rowOff>0</xdr:rowOff>
                  </from>
                  <to>
                    <xdr:col>1</xdr:col>
                    <xdr:colOff>1009650</xdr:colOff>
                    <xdr:row>10</xdr:row>
                    <xdr:rowOff>38100</xdr:rowOff>
                  </to>
                </anchor>
              </controlPr>
            </control>
          </mc:Choice>
        </mc:AlternateContent>
        <mc:AlternateContent xmlns:mc="http://schemas.openxmlformats.org/markup-compatibility/2006">
          <mc:Choice Requires="x14">
            <control shapeId="36877" r:id="rId10" name="Check Box 13">
              <controlPr defaultSize="0" autoFill="0" autoLine="0" autoPict="0">
                <anchor moveWithCells="1">
                  <from>
                    <xdr:col>3</xdr:col>
                    <xdr:colOff>47625</xdr:colOff>
                    <xdr:row>3</xdr:row>
                    <xdr:rowOff>171450</xdr:rowOff>
                  </from>
                  <to>
                    <xdr:col>3</xdr:col>
                    <xdr:colOff>1809750</xdr:colOff>
                    <xdr:row>5</xdr:row>
                    <xdr:rowOff>19050</xdr:rowOff>
                  </to>
                </anchor>
              </controlPr>
            </control>
          </mc:Choice>
        </mc:AlternateContent>
        <mc:AlternateContent xmlns:mc="http://schemas.openxmlformats.org/markup-compatibility/2006">
          <mc:Choice Requires="x14">
            <control shapeId="36878" r:id="rId11" name="Check Box 14">
              <controlPr defaultSize="0" autoFill="0" autoLine="0" autoPict="0">
                <anchor moveWithCells="1">
                  <from>
                    <xdr:col>3</xdr:col>
                    <xdr:colOff>38100</xdr:colOff>
                    <xdr:row>4</xdr:row>
                    <xdr:rowOff>200025</xdr:rowOff>
                  </from>
                  <to>
                    <xdr:col>3</xdr:col>
                    <xdr:colOff>1200150</xdr:colOff>
                    <xdr:row>6</xdr:row>
                    <xdr:rowOff>0</xdr:rowOff>
                  </to>
                </anchor>
              </controlPr>
            </control>
          </mc:Choice>
        </mc:AlternateContent>
        <mc:AlternateContent xmlns:mc="http://schemas.openxmlformats.org/markup-compatibility/2006">
          <mc:Choice Requires="x14">
            <control shapeId="36879" r:id="rId12" name="Check Box 15">
              <controlPr defaultSize="0" autoFill="0" autoLine="0" autoPict="0">
                <anchor moveWithCells="1">
                  <from>
                    <xdr:col>3</xdr:col>
                    <xdr:colOff>47625</xdr:colOff>
                    <xdr:row>5</xdr:row>
                    <xdr:rowOff>200025</xdr:rowOff>
                  </from>
                  <to>
                    <xdr:col>3</xdr:col>
                    <xdr:colOff>2305050</xdr:colOff>
                    <xdr:row>7</xdr:row>
                    <xdr:rowOff>38100</xdr:rowOff>
                  </to>
                </anchor>
              </controlPr>
            </control>
          </mc:Choice>
        </mc:AlternateContent>
        <mc:AlternateContent xmlns:mc="http://schemas.openxmlformats.org/markup-compatibility/2006">
          <mc:Choice Requires="x14">
            <control shapeId="36880" r:id="rId13" name="Check Box 16">
              <controlPr defaultSize="0" autoFill="0" autoLine="0" autoPict="0">
                <anchor moveWithCells="1">
                  <from>
                    <xdr:col>3</xdr:col>
                    <xdr:colOff>47625</xdr:colOff>
                    <xdr:row>6</xdr:row>
                    <xdr:rowOff>171450</xdr:rowOff>
                  </from>
                  <to>
                    <xdr:col>3</xdr:col>
                    <xdr:colOff>1343025</xdr:colOff>
                    <xdr:row>8</xdr:row>
                    <xdr:rowOff>38100</xdr:rowOff>
                  </to>
                </anchor>
              </controlPr>
            </control>
          </mc:Choice>
        </mc:AlternateContent>
        <mc:AlternateContent xmlns:mc="http://schemas.openxmlformats.org/markup-compatibility/2006">
          <mc:Choice Requires="x14">
            <control shapeId="36881" r:id="rId14" name="Check Box 17">
              <controlPr defaultSize="0" autoFill="0" autoLine="0" autoPict="0">
                <anchor moveWithCells="1">
                  <from>
                    <xdr:col>3</xdr:col>
                    <xdr:colOff>47625</xdr:colOff>
                    <xdr:row>7</xdr:row>
                    <xdr:rowOff>171450</xdr:rowOff>
                  </from>
                  <to>
                    <xdr:col>3</xdr:col>
                    <xdr:colOff>1885950</xdr:colOff>
                    <xdr:row>9</xdr:row>
                    <xdr:rowOff>19050</xdr:rowOff>
                  </to>
                </anchor>
              </controlPr>
            </control>
          </mc:Choice>
        </mc:AlternateContent>
        <mc:AlternateContent xmlns:mc="http://schemas.openxmlformats.org/markup-compatibility/2006">
          <mc:Choice Requires="x14">
            <control shapeId="36884" r:id="rId15" name="Check Box 20">
              <controlPr defaultSize="0" autoFill="0" autoLine="0" autoPict="0">
                <anchor moveWithCells="1">
                  <from>
                    <xdr:col>1</xdr:col>
                    <xdr:colOff>38100</xdr:colOff>
                    <xdr:row>9</xdr:row>
                    <xdr:rowOff>180975</xdr:rowOff>
                  </from>
                  <to>
                    <xdr:col>2</xdr:col>
                    <xdr:colOff>66675</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5D87-1C3B-4BD2-9C31-A0FFEC6195E1}">
  <dimension ref="A1:M89"/>
  <sheetViews>
    <sheetView showGridLines="0" zoomScale="110" zoomScaleNormal="110" workbookViewId="0">
      <pane ySplit="2" topLeftCell="A14" activePane="bottomLeft" state="frozen"/>
      <selection pane="bottomLeft" activeCell="C16" sqref="C16"/>
    </sheetView>
  </sheetViews>
  <sheetFormatPr defaultRowHeight="15"/>
  <cols>
    <col min="1" max="1" width="6" customWidth="1"/>
    <col min="2" max="2" width="51" customWidth="1"/>
    <col min="3" max="3" width="15.28515625" customWidth="1"/>
    <col min="4" max="5" width="14" customWidth="1"/>
    <col min="6" max="6" width="19.28515625" customWidth="1"/>
    <col min="7" max="7" width="26.140625" customWidth="1"/>
  </cols>
  <sheetData>
    <row r="1" spans="1:13" ht="31.15" customHeight="1">
      <c r="A1" s="253" t="s">
        <v>75</v>
      </c>
      <c r="B1" s="253"/>
      <c r="C1" s="253"/>
      <c r="D1" s="253"/>
      <c r="E1" s="253"/>
      <c r="F1" s="253"/>
      <c r="G1" s="253"/>
      <c r="H1" s="253"/>
      <c r="I1" s="66"/>
      <c r="J1" s="66"/>
      <c r="K1" s="66"/>
      <c r="L1" s="66"/>
      <c r="M1" s="66"/>
    </row>
    <row r="2" spans="1:13" ht="21" customHeight="1">
      <c r="A2" s="271"/>
      <c r="B2" s="271"/>
      <c r="C2" s="271"/>
      <c r="D2" s="271"/>
      <c r="E2" s="271"/>
      <c r="F2" s="271"/>
      <c r="G2" s="271"/>
      <c r="H2" s="271"/>
      <c r="I2" s="66"/>
      <c r="J2" s="66"/>
      <c r="K2" s="66"/>
      <c r="L2" s="66"/>
      <c r="M2" s="66"/>
    </row>
    <row r="4" spans="1:13" ht="15.75">
      <c r="B4" s="45" t="s">
        <v>76</v>
      </c>
      <c r="C4" s="7"/>
      <c r="D4" s="7"/>
      <c r="E4" s="7"/>
      <c r="F4" s="7"/>
      <c r="G4" s="7"/>
    </row>
    <row r="5" spans="1:13">
      <c r="B5" s="4"/>
      <c r="C5" s="17" t="s">
        <v>187</v>
      </c>
      <c r="D5" s="17" t="s">
        <v>58</v>
      </c>
      <c r="E5" s="17" t="s">
        <v>186</v>
      </c>
    </row>
    <row r="6" spans="1:13">
      <c r="B6" s="25" t="s">
        <v>59</v>
      </c>
      <c r="C6" s="242"/>
      <c r="D6" s="243"/>
      <c r="E6" s="243"/>
    </row>
    <row r="7" spans="1:13">
      <c r="B7" s="25" t="s">
        <v>34</v>
      </c>
      <c r="C7" s="242" t="s">
        <v>6</v>
      </c>
      <c r="D7" s="243" t="s">
        <v>6</v>
      </c>
      <c r="E7" s="243" t="s">
        <v>6</v>
      </c>
    </row>
    <row r="8" spans="1:13">
      <c r="B8" s="25" t="s">
        <v>41</v>
      </c>
      <c r="C8" s="244"/>
      <c r="D8" s="245"/>
      <c r="E8" s="245"/>
    </row>
    <row r="9" spans="1:13">
      <c r="B9" s="4"/>
      <c r="C9" s="4"/>
      <c r="D9" s="3"/>
      <c r="E9" s="16"/>
    </row>
    <row r="10" spans="1:13">
      <c r="B10" s="47" t="s">
        <v>188</v>
      </c>
    </row>
    <row r="11" spans="1:13">
      <c r="B11" s="47"/>
    </row>
    <row r="12" spans="1:13">
      <c r="B12" s="47"/>
    </row>
    <row r="13" spans="1:13" ht="20.45" customHeight="1">
      <c r="B13" s="298" t="s">
        <v>225</v>
      </c>
      <c r="C13" s="299"/>
      <c r="D13" s="299"/>
      <c r="E13" s="299"/>
    </row>
    <row r="14" spans="1:13">
      <c r="B14" s="4"/>
      <c r="C14" s="17" t="s">
        <v>27</v>
      </c>
      <c r="D14" s="17" t="s">
        <v>9</v>
      </c>
      <c r="E14" s="17" t="s">
        <v>10</v>
      </c>
    </row>
    <row r="15" spans="1:13">
      <c r="B15" s="25" t="s">
        <v>7</v>
      </c>
      <c r="C15" s="246"/>
      <c r="D15" s="56">
        <v>9354.66</v>
      </c>
      <c r="E15" s="56">
        <f>C15*D15</f>
        <v>0</v>
      </c>
    </row>
    <row r="16" spans="1:13">
      <c r="B16" s="25" t="s">
        <v>8</v>
      </c>
      <c r="C16" s="246"/>
      <c r="D16" s="56">
        <v>14716.84</v>
      </c>
      <c r="E16" s="56">
        <f>C16*D16</f>
        <v>0</v>
      </c>
    </row>
    <row r="17" spans="1:12">
      <c r="B17" s="4" t="s">
        <v>224</v>
      </c>
      <c r="C17" s="4"/>
      <c r="D17" s="3"/>
      <c r="E17" s="16">
        <f>E15+E16</f>
        <v>0</v>
      </c>
    </row>
    <row r="18" spans="1:12">
      <c r="E18" s="10"/>
    </row>
    <row r="19" spans="1:12" ht="16.5" thickBot="1">
      <c r="A19" s="53" t="s">
        <v>64</v>
      </c>
      <c r="B19" s="6"/>
      <c r="C19" s="6"/>
      <c r="D19" s="6"/>
    </row>
    <row r="20" spans="1:12">
      <c r="A20" s="257"/>
      <c r="B20" s="258"/>
      <c r="C20" s="258"/>
      <c r="D20" s="258"/>
      <c r="E20" s="258"/>
      <c r="F20" s="259"/>
    </row>
    <row r="21" spans="1:12" ht="15.6" customHeight="1">
      <c r="A21" s="260"/>
      <c r="B21" s="261"/>
      <c r="C21" s="261"/>
      <c r="D21" s="261"/>
      <c r="E21" s="261"/>
      <c r="F21" s="262"/>
    </row>
    <row r="22" spans="1:12" ht="15.6" customHeight="1">
      <c r="A22" s="260"/>
      <c r="B22" s="261"/>
      <c r="C22" s="261"/>
      <c r="D22" s="261"/>
      <c r="E22" s="261"/>
      <c r="F22" s="262"/>
    </row>
    <row r="23" spans="1:12" ht="15.75" thickBot="1">
      <c r="A23" s="263"/>
      <c r="B23" s="264"/>
      <c r="C23" s="264"/>
      <c r="D23" s="264"/>
      <c r="E23" s="264"/>
      <c r="F23" s="265"/>
    </row>
    <row r="25" spans="1:12" ht="22.15" customHeight="1">
      <c r="B25" s="298" t="s">
        <v>222</v>
      </c>
      <c r="C25" s="299"/>
      <c r="D25" s="299"/>
      <c r="E25" s="299"/>
    </row>
    <row r="26" spans="1:12">
      <c r="B26" s="3"/>
      <c r="C26" s="17" t="s">
        <v>27</v>
      </c>
      <c r="D26" s="17" t="s">
        <v>9</v>
      </c>
      <c r="E26" s="17" t="s">
        <v>10</v>
      </c>
    </row>
    <row r="27" spans="1:12">
      <c r="B27" s="25" t="s">
        <v>7</v>
      </c>
      <c r="C27" s="246">
        <v>0</v>
      </c>
      <c r="D27" s="56">
        <v>9354.66</v>
      </c>
      <c r="E27" s="56">
        <f>C27*D27</f>
        <v>0</v>
      </c>
    </row>
    <row r="28" spans="1:12">
      <c r="B28" s="25" t="s">
        <v>8</v>
      </c>
      <c r="C28" s="246">
        <v>0</v>
      </c>
      <c r="D28" s="56">
        <v>14716.84</v>
      </c>
      <c r="E28" s="56">
        <f>C28*D28</f>
        <v>0</v>
      </c>
    </row>
    <row r="29" spans="1:12">
      <c r="B29" s="4" t="s">
        <v>223</v>
      </c>
      <c r="C29" s="4"/>
      <c r="D29" s="3"/>
      <c r="E29" s="16">
        <f>E27+E28</f>
        <v>0</v>
      </c>
    </row>
    <row r="30" spans="1:12">
      <c r="E30" s="10"/>
    </row>
    <row r="31" spans="1:12" ht="16.5" thickBot="1">
      <c r="A31" s="53" t="s">
        <v>64</v>
      </c>
      <c r="B31" s="6"/>
      <c r="C31" s="6"/>
      <c r="D31" s="6"/>
      <c r="G31" s="6"/>
      <c r="H31" s="6"/>
      <c r="I31" s="6"/>
      <c r="J31" s="6"/>
      <c r="K31" s="6"/>
      <c r="L31" s="6"/>
    </row>
    <row r="32" spans="1:12" ht="15.75">
      <c r="A32" s="257"/>
      <c r="B32" s="258"/>
      <c r="C32" s="258"/>
      <c r="D32" s="258"/>
      <c r="E32" s="258"/>
      <c r="F32" s="259"/>
      <c r="G32" s="6"/>
      <c r="H32" s="6"/>
      <c r="I32" s="6"/>
      <c r="J32" s="6"/>
      <c r="K32" s="6"/>
      <c r="L32" s="6"/>
    </row>
    <row r="33" spans="1:12" ht="15.75">
      <c r="A33" s="260"/>
      <c r="B33" s="261"/>
      <c r="C33" s="261"/>
      <c r="D33" s="261"/>
      <c r="E33" s="261"/>
      <c r="F33" s="262"/>
      <c r="G33" s="6"/>
      <c r="H33" s="6"/>
      <c r="I33" s="6"/>
      <c r="J33" s="6"/>
      <c r="K33" s="6"/>
      <c r="L33" s="6"/>
    </row>
    <row r="34" spans="1:12" ht="15.75">
      <c r="A34" s="260"/>
      <c r="B34" s="261"/>
      <c r="C34" s="261"/>
      <c r="D34" s="261"/>
      <c r="E34" s="261"/>
      <c r="F34" s="262"/>
      <c r="G34" s="6"/>
      <c r="H34" s="6"/>
      <c r="I34" s="6"/>
      <c r="J34" s="6"/>
      <c r="K34" s="6"/>
      <c r="L34" s="6"/>
    </row>
    <row r="35" spans="1:12" ht="16.5" thickBot="1">
      <c r="A35" s="263"/>
      <c r="B35" s="264"/>
      <c r="C35" s="264"/>
      <c r="D35" s="264"/>
      <c r="E35" s="264"/>
      <c r="F35" s="265"/>
      <c r="G35" s="6"/>
      <c r="H35" s="6"/>
      <c r="I35" s="6"/>
      <c r="J35" s="6"/>
      <c r="K35" s="6"/>
      <c r="L35" s="6"/>
    </row>
    <row r="36" spans="1:12" ht="25.9" customHeight="1">
      <c r="B36" s="47"/>
    </row>
    <row r="37" spans="1:12" ht="21" customHeight="1">
      <c r="B37" s="297" t="s">
        <v>62</v>
      </c>
      <c r="C37" s="297"/>
      <c r="D37" s="297"/>
      <c r="E37" s="297"/>
      <c r="F37" s="297"/>
      <c r="G37" s="297"/>
    </row>
    <row r="38" spans="1:12" ht="15.75" thickBot="1">
      <c r="B38" s="47"/>
    </row>
    <row r="39" spans="1:12">
      <c r="B39" s="287"/>
      <c r="C39" s="288"/>
      <c r="D39" s="288"/>
      <c r="E39" s="288"/>
      <c r="F39" s="288"/>
      <c r="G39" s="289"/>
    </row>
    <row r="40" spans="1:12">
      <c r="B40" s="290"/>
      <c r="C40" s="291"/>
      <c r="D40" s="291"/>
      <c r="E40" s="291"/>
      <c r="F40" s="291"/>
      <c r="G40" s="292"/>
    </row>
    <row r="41" spans="1:12">
      <c r="B41" s="290"/>
      <c r="C41" s="291"/>
      <c r="D41" s="291"/>
      <c r="E41" s="291"/>
      <c r="F41" s="291"/>
      <c r="G41" s="292"/>
    </row>
    <row r="42" spans="1:12">
      <c r="B42" s="290"/>
      <c r="C42" s="291"/>
      <c r="D42" s="291"/>
      <c r="E42" s="291"/>
      <c r="F42" s="291"/>
      <c r="G42" s="292"/>
    </row>
    <row r="43" spans="1:12">
      <c r="B43" s="290"/>
      <c r="C43" s="291"/>
      <c r="D43" s="291"/>
      <c r="E43" s="291"/>
      <c r="F43" s="291"/>
      <c r="G43" s="292"/>
    </row>
    <row r="44" spans="1:12">
      <c r="B44" s="290"/>
      <c r="C44" s="291"/>
      <c r="D44" s="291"/>
      <c r="E44" s="291"/>
      <c r="F44" s="291"/>
      <c r="G44" s="292"/>
    </row>
    <row r="45" spans="1:12">
      <c r="B45" s="290"/>
      <c r="C45" s="291"/>
      <c r="D45" s="291"/>
      <c r="E45" s="291"/>
      <c r="F45" s="291"/>
      <c r="G45" s="292"/>
    </row>
    <row r="46" spans="1:12">
      <c r="B46" s="290"/>
      <c r="C46" s="291"/>
      <c r="D46" s="291"/>
      <c r="E46" s="291"/>
      <c r="F46" s="291"/>
      <c r="G46" s="292"/>
    </row>
    <row r="47" spans="1:12">
      <c r="B47" s="290"/>
      <c r="C47" s="291"/>
      <c r="D47" s="291"/>
      <c r="E47" s="291"/>
      <c r="F47" s="291"/>
      <c r="G47" s="292"/>
    </row>
    <row r="48" spans="1:12">
      <c r="B48" s="290"/>
      <c r="C48" s="291"/>
      <c r="D48" s="291"/>
      <c r="E48" s="291"/>
      <c r="F48" s="291"/>
      <c r="G48" s="292"/>
    </row>
    <row r="49" spans="2:7">
      <c r="B49" s="290"/>
      <c r="C49" s="291"/>
      <c r="D49" s="291"/>
      <c r="E49" s="291"/>
      <c r="F49" s="291"/>
      <c r="G49" s="292"/>
    </row>
    <row r="50" spans="2:7">
      <c r="B50" s="290"/>
      <c r="C50" s="291"/>
      <c r="D50" s="291"/>
      <c r="E50" s="291"/>
      <c r="F50" s="291"/>
      <c r="G50" s="292"/>
    </row>
    <row r="51" spans="2:7">
      <c r="B51" s="290"/>
      <c r="C51" s="291"/>
      <c r="D51" s="291"/>
      <c r="E51" s="291"/>
      <c r="F51" s="291"/>
      <c r="G51" s="292"/>
    </row>
    <row r="52" spans="2:7" ht="15.75" thickBot="1">
      <c r="B52" s="293"/>
      <c r="C52" s="294"/>
      <c r="D52" s="294"/>
      <c r="E52" s="294"/>
      <c r="F52" s="294"/>
      <c r="G52" s="295"/>
    </row>
    <row r="53" spans="2:7">
      <c r="B53" s="64"/>
      <c r="C53" s="64"/>
      <c r="D53" s="64"/>
      <c r="E53" s="64"/>
      <c r="F53" s="64"/>
      <c r="G53" s="64"/>
    </row>
    <row r="54" spans="2:7">
      <c r="B54" s="64"/>
      <c r="C54" s="64"/>
      <c r="D54" s="64"/>
      <c r="E54" s="64"/>
      <c r="F54" s="64"/>
      <c r="G54" s="64"/>
    </row>
    <row r="55" spans="2:7" ht="31.9" customHeight="1">
      <c r="B55" s="297" t="s">
        <v>63</v>
      </c>
      <c r="C55" s="297"/>
      <c r="D55" s="297"/>
      <c r="E55" s="297"/>
      <c r="F55" s="297"/>
      <c r="G55" s="297"/>
    </row>
    <row r="56" spans="2:7" ht="15.75" thickBot="1"/>
    <row r="57" spans="2:7">
      <c r="B57" s="287"/>
      <c r="C57" s="288"/>
      <c r="D57" s="288"/>
      <c r="E57" s="288"/>
      <c r="F57" s="288"/>
      <c r="G57" s="289"/>
    </row>
    <row r="58" spans="2:7">
      <c r="B58" s="290"/>
      <c r="C58" s="291"/>
      <c r="D58" s="291"/>
      <c r="E58" s="291"/>
      <c r="F58" s="291"/>
      <c r="G58" s="292"/>
    </row>
    <row r="59" spans="2:7">
      <c r="B59" s="290"/>
      <c r="C59" s="291"/>
      <c r="D59" s="291"/>
      <c r="E59" s="291"/>
      <c r="F59" s="291"/>
      <c r="G59" s="292"/>
    </row>
    <row r="60" spans="2:7">
      <c r="B60" s="290"/>
      <c r="C60" s="291"/>
      <c r="D60" s="291"/>
      <c r="E60" s="291"/>
      <c r="F60" s="291"/>
      <c r="G60" s="292"/>
    </row>
    <row r="61" spans="2:7">
      <c r="B61" s="290"/>
      <c r="C61" s="291"/>
      <c r="D61" s="291"/>
      <c r="E61" s="291"/>
      <c r="F61" s="291"/>
      <c r="G61" s="292"/>
    </row>
    <row r="62" spans="2:7">
      <c r="B62" s="290"/>
      <c r="C62" s="291"/>
      <c r="D62" s="291"/>
      <c r="E62" s="291"/>
      <c r="F62" s="291"/>
      <c r="G62" s="292"/>
    </row>
    <row r="63" spans="2:7">
      <c r="B63" s="290"/>
      <c r="C63" s="291"/>
      <c r="D63" s="291"/>
      <c r="E63" s="291"/>
      <c r="F63" s="291"/>
      <c r="G63" s="292"/>
    </row>
    <row r="64" spans="2:7" ht="15.6" customHeight="1">
      <c r="B64" s="290"/>
      <c r="C64" s="291"/>
      <c r="D64" s="291"/>
      <c r="E64" s="291"/>
      <c r="F64" s="291"/>
      <c r="G64" s="292"/>
    </row>
    <row r="65" spans="2:7">
      <c r="B65" s="290"/>
      <c r="C65" s="291"/>
      <c r="D65" s="291"/>
      <c r="E65" s="291"/>
      <c r="F65" s="291"/>
      <c r="G65" s="292"/>
    </row>
    <row r="66" spans="2:7">
      <c r="B66" s="290"/>
      <c r="C66" s="291"/>
      <c r="D66" s="291"/>
      <c r="E66" s="291"/>
      <c r="F66" s="291"/>
      <c r="G66" s="292"/>
    </row>
    <row r="67" spans="2:7">
      <c r="B67" s="290"/>
      <c r="C67" s="291"/>
      <c r="D67" s="291"/>
      <c r="E67" s="291"/>
      <c r="F67" s="291"/>
      <c r="G67" s="292"/>
    </row>
    <row r="68" spans="2:7">
      <c r="B68" s="290"/>
      <c r="C68" s="291"/>
      <c r="D68" s="291"/>
      <c r="E68" s="291"/>
      <c r="F68" s="291"/>
      <c r="G68" s="292"/>
    </row>
    <row r="69" spans="2:7">
      <c r="B69" s="290"/>
      <c r="C69" s="291"/>
      <c r="D69" s="291"/>
      <c r="E69" s="291"/>
      <c r="F69" s="291"/>
      <c r="G69" s="292"/>
    </row>
    <row r="70" spans="2:7" ht="15.75" thickBot="1">
      <c r="B70" s="293"/>
      <c r="C70" s="294"/>
      <c r="D70" s="294"/>
      <c r="E70" s="294"/>
      <c r="F70" s="294"/>
      <c r="G70" s="295"/>
    </row>
    <row r="71" spans="2:7">
      <c r="B71" s="64"/>
      <c r="C71" s="64"/>
      <c r="D71" s="64"/>
      <c r="E71" s="64"/>
      <c r="F71" s="64"/>
      <c r="G71" s="64"/>
    </row>
    <row r="72" spans="2:7" ht="15.75">
      <c r="B72" s="9"/>
      <c r="C72" s="5"/>
      <c r="D72" s="5"/>
    </row>
    <row r="73" spans="2:7" ht="15.6" customHeight="1">
      <c r="B73" s="296" t="s">
        <v>168</v>
      </c>
      <c r="C73" s="296"/>
      <c r="D73" s="296"/>
      <c r="E73" s="296"/>
      <c r="F73" s="296"/>
      <c r="G73" s="296"/>
    </row>
    <row r="74" spans="2:7" ht="15.6" customHeight="1">
      <c r="B74" s="296"/>
      <c r="C74" s="296"/>
      <c r="D74" s="296"/>
      <c r="E74" s="296"/>
      <c r="F74" s="296"/>
      <c r="G74" s="296"/>
    </row>
    <row r="75" spans="2:7" ht="16.5" thickBot="1">
      <c r="B75" s="9"/>
      <c r="C75" s="5"/>
      <c r="D75" s="5"/>
    </row>
    <row r="76" spans="2:7">
      <c r="B76" s="287"/>
      <c r="C76" s="288"/>
      <c r="D76" s="288"/>
      <c r="E76" s="288"/>
      <c r="F76" s="288"/>
      <c r="G76" s="289"/>
    </row>
    <row r="77" spans="2:7">
      <c r="B77" s="290"/>
      <c r="C77" s="291"/>
      <c r="D77" s="291"/>
      <c r="E77" s="291"/>
      <c r="F77" s="291"/>
      <c r="G77" s="292"/>
    </row>
    <row r="78" spans="2:7">
      <c r="B78" s="290"/>
      <c r="C78" s="291"/>
      <c r="D78" s="291"/>
      <c r="E78" s="291"/>
      <c r="F78" s="291"/>
      <c r="G78" s="292"/>
    </row>
    <row r="79" spans="2:7">
      <c r="B79" s="290"/>
      <c r="C79" s="291"/>
      <c r="D79" s="291"/>
      <c r="E79" s="291"/>
      <c r="F79" s="291"/>
      <c r="G79" s="292"/>
    </row>
    <row r="80" spans="2:7">
      <c r="B80" s="290"/>
      <c r="C80" s="291"/>
      <c r="D80" s="291"/>
      <c r="E80" s="291"/>
      <c r="F80" s="291"/>
      <c r="G80" s="292"/>
    </row>
    <row r="81" spans="2:7">
      <c r="B81" s="290"/>
      <c r="C81" s="291"/>
      <c r="D81" s="291"/>
      <c r="E81" s="291"/>
      <c r="F81" s="291"/>
      <c r="G81" s="292"/>
    </row>
    <row r="82" spans="2:7">
      <c r="B82" s="290"/>
      <c r="C82" s="291"/>
      <c r="D82" s="291"/>
      <c r="E82" s="291"/>
      <c r="F82" s="291"/>
      <c r="G82" s="292"/>
    </row>
    <row r="83" spans="2:7">
      <c r="B83" s="290"/>
      <c r="C83" s="291"/>
      <c r="D83" s="291"/>
      <c r="E83" s="291"/>
      <c r="F83" s="291"/>
      <c r="G83" s="292"/>
    </row>
    <row r="84" spans="2:7">
      <c r="B84" s="290"/>
      <c r="C84" s="291"/>
      <c r="D84" s="291"/>
      <c r="E84" s="291"/>
      <c r="F84" s="291"/>
      <c r="G84" s="292"/>
    </row>
    <row r="85" spans="2:7">
      <c r="B85" s="290"/>
      <c r="C85" s="291"/>
      <c r="D85" s="291"/>
      <c r="E85" s="291"/>
      <c r="F85" s="291"/>
      <c r="G85" s="292"/>
    </row>
    <row r="86" spans="2:7">
      <c r="B86" s="290"/>
      <c r="C86" s="291"/>
      <c r="D86" s="291"/>
      <c r="E86" s="291"/>
      <c r="F86" s="291"/>
      <c r="G86" s="292"/>
    </row>
    <row r="87" spans="2:7">
      <c r="B87" s="290"/>
      <c r="C87" s="291"/>
      <c r="D87" s="291"/>
      <c r="E87" s="291"/>
      <c r="F87" s="291"/>
      <c r="G87" s="292"/>
    </row>
    <row r="88" spans="2:7">
      <c r="B88" s="290"/>
      <c r="C88" s="291"/>
      <c r="D88" s="291"/>
      <c r="E88" s="291"/>
      <c r="F88" s="291"/>
      <c r="G88" s="292"/>
    </row>
    <row r="89" spans="2:7" ht="15.75" thickBot="1">
      <c r="B89" s="293"/>
      <c r="C89" s="294"/>
      <c r="D89" s="294"/>
      <c r="E89" s="294"/>
      <c r="F89" s="294"/>
      <c r="G89" s="295"/>
    </row>
  </sheetData>
  <sheetProtection sheet="1" objects="1" scenarios="1"/>
  <mergeCells count="12">
    <mergeCell ref="B76:G89"/>
    <mergeCell ref="B39:G52"/>
    <mergeCell ref="B73:G74"/>
    <mergeCell ref="A1:H1"/>
    <mergeCell ref="A2:H2"/>
    <mergeCell ref="B55:G55"/>
    <mergeCell ref="B37:G37"/>
    <mergeCell ref="B57:G70"/>
    <mergeCell ref="A20:F23"/>
    <mergeCell ref="A32:F35"/>
    <mergeCell ref="B13:E13"/>
    <mergeCell ref="B25:E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Instructions</vt:lpstr>
      <vt:lpstr>Grant Information</vt:lpstr>
      <vt:lpstr>Contacts</vt:lpstr>
      <vt:lpstr>Program Description</vt:lpstr>
      <vt:lpstr>Judges &amp; Magistrates</vt:lpstr>
      <vt:lpstr>Substance Use Treatment</vt:lpstr>
      <vt:lpstr>Mental Health Services</vt:lpstr>
      <vt:lpstr>Quality of Life Services</vt:lpstr>
      <vt:lpstr>Financial</vt:lpstr>
      <vt:lpstr>FY27 Budget</vt:lpstr>
      <vt:lpstr>FY28 Budget</vt:lpstr>
      <vt:lpstr>FY27 Budget Justification</vt:lpstr>
      <vt:lpstr>FY28 Budget Justification </vt:lpstr>
      <vt:lpstr>Surcharge Justification</vt:lpstr>
      <vt:lpstr>Budget &amp; Surcharge Summary</vt:lpstr>
      <vt:lpstr>Assurances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2024-02-14T18:42:02Z</dcterms:created>
  <dcterms:modified xsi:type="dcterms:W3CDTF">2025-11-13T16:19:52Z</dcterms:modified>
</cp:coreProperties>
</file>